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县干宿舍运行费项目自评表" sheetId="2" r:id="rId1"/>
    <sheet name="会议中心运转费项目自评表" sheetId="3" r:id="rId2"/>
    <sheet name="南岳山庄改制补助款项目自评表" sheetId="4" r:id="rId3"/>
    <sheet name="全县公务活动保障费项目自评表" sheetId="5" r:id="rId4"/>
    <sheet name="会议中心电信资费项目自评表" sheetId="6" r:id="rId5"/>
    <sheet name="公车平台运维费项目自评表" sheetId="7" r:id="rId6"/>
    <sheet name="行政中心、人社大厦、住建大厦、林业大厦运行维护费项目自评表" sheetId="8" r:id="rId7"/>
    <sheet name="公务用车购置项目自评表" sheetId="9" r:id="rId8"/>
    <sheet name="县干宿舍及怡健园维修改造项目自评表" sheetId="10" r:id="rId9"/>
    <sheet name="梁龙超、管菊涉黑案后勤保障项目自评表" sheetId="11" r:id="rId10"/>
    <sheet name="行政中心采购测温门及零星维修等项目自评表" sheetId="12" r:id="rId11"/>
    <sheet name="2021年交流干部驻地运行经费项目自评表" sheetId="13" r:id="rId12"/>
    <sheet name="医保局服务大厅改造项目自评表" sheetId="14" r:id="rId13"/>
    <sheet name="大别山安徽红色区域中心纪念馆物业服务费项目自评表" sheetId="15" r:id="rId14"/>
    <sheet name="人社大厦、行政中心等维修改造项目自评表" sheetId="16" r:id="rId15"/>
    <sheet name="更换公务用车项目自评表" sheetId="17" r:id="rId16"/>
    <sheet name="大别山安徽红色区域中心纪念馆暨“五馆合一”日常运行费用项目自评" sheetId="18" r:id="rId17"/>
    <sheet name="纪委办公楼物业管理等相关费用项目自评表" sheetId="19" r:id="rId18"/>
    <sheet name="行政中心消防设备等维修改造费用项目自评表" sheetId="20" r:id="rId19"/>
    <sheet name="住建、林业及人社大厦测绘费用项目自评表" sheetId="21" r:id="rId20"/>
    <sheet name="政府采购相关费用项目自评表" sheetId="22" r:id="rId21"/>
    <sheet name="全县高清视频电视电话会议系统项目自评表" sheetId="23" r:id="rId22"/>
    <sheet name="会议中心会议室改造项目自评表" sheetId="24" r:id="rId23"/>
  </sheets>
  <calcPr calcId="144525"/>
</workbook>
</file>

<file path=xl/sharedStrings.xml><?xml version="1.0" encoding="utf-8"?>
<sst xmlns="http://schemas.openxmlformats.org/spreadsheetml/2006/main" count="2556" uniqueCount="431">
  <si>
    <t xml:space="preserve">       项目支出绩效自评表 </t>
  </si>
  <si>
    <t>（2022年度）</t>
  </si>
  <si>
    <t>项目名称</t>
  </si>
  <si>
    <t>县干宿舍运行费</t>
  </si>
  <si>
    <t>主管部门</t>
  </si>
  <si>
    <t>028-霍山县机关事务管理服务中心</t>
  </si>
  <si>
    <t>实施单位</t>
  </si>
  <si>
    <t>028001-霍山县机关事务管理服务中心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</si>
  <si>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</si>
  <si>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</si>
  <si>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</si>
  <si>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</si>
  <si>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</si>
  <si>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</si>
  <si>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</si>
  <si>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</si>
  <si>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</si>
  <si>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</si>
  <si>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</si>
  <si>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</si>
  <si>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</si>
  <si>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</si>
  <si>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</si>
  <si>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</si>
  <si>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确保交流干部驻地后勤服务工作管理到位，运行有序、保障有力</t>
  </si>
  <si>
    <t>确保了交流干部驻地后勤服务工作管理到位，运行有序。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</si>
  <si>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</si>
  <si>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</si>
  <si>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</si>
  <si>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</si>
  <si>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</si>
  <si>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</si>
  <si>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</si>
  <si>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</si>
  <si>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产出指标(50分)</t>
  </si>
  <si>
    <t>数量指标</t>
  </si>
  <si>
    <t>为20余名外籍交流干部提供后勤保障</t>
  </si>
  <si>
    <t>后勤保障有力</t>
  </si>
  <si>
    <t>达成预期指标</t>
  </si>
  <si>
    <t>5</t>
  </si>
  <si>
    <t>县干宿舍、小型会议室等39间</t>
  </si>
  <si>
    <t>创造良好环境</t>
  </si>
  <si>
    <t>质量指标</t>
  </si>
  <si>
    <t>环境良好</t>
  </si>
  <si>
    <t>良好</t>
  </si>
  <si>
    <t>10</t>
  </si>
  <si>
    <t>服务到位</t>
  </si>
  <si>
    <t>到位</t>
  </si>
  <si>
    <t>时效指标</t>
  </si>
  <si>
    <t>年度时效</t>
  </si>
  <si>
    <t>2022年</t>
  </si>
  <si>
    <t>成本指标</t>
  </si>
  <si>
    <t>根据工作内容测算费用</t>
  </si>
  <si>
    <t>厉行节约，控制成本</t>
  </si>
  <si>
    <t>外籍交流干部驻地运行经费</t>
  </si>
  <si>
    <t>约50万元</t>
  </si>
  <si>
    <t>效益指标(30分)</t>
  </si>
  <si>
    <t>经济效益指标</t>
  </si>
  <si>
    <t>保障外籍交流干部驻地正常运行</t>
  </si>
  <si>
    <t>外籍交流干部驻地运转正常有序</t>
  </si>
  <si>
    <t>社会效益指标</t>
  </si>
  <si>
    <t>树立县委政府良好形象</t>
  </si>
  <si>
    <t>效果明显</t>
  </si>
  <si>
    <t>可持续影响指标</t>
  </si>
  <si>
    <t>后勤管理综合运行有序</t>
  </si>
  <si>
    <t>生态效益指标</t>
  </si>
  <si>
    <t>满意度指标(10分)</t>
  </si>
  <si>
    <t>满意度指标</t>
  </si>
  <si>
    <t>服务对象满意度</t>
  </si>
  <si>
    <t>满意</t>
  </si>
  <si>
    <t>总分</t>
  </si>
  <si>
    <t>会议中心运转费</t>
  </si>
  <si>
    <t>加强会议中心管理，规范有序高效使用会议中心内配置会议室，确保各类会议顺利召开</t>
  </si>
  <si>
    <t>保障了会议中心的正常运转</t>
  </si>
  <si>
    <t>全县大型会议及各类大小会议次数</t>
  </si>
  <si>
    <t>≥450次</t>
  </si>
  <si>
    <t>498</t>
  </si>
  <si>
    <t>设备正常运行率</t>
  </si>
  <si>
    <t>≥99%</t>
  </si>
  <si>
    <t>100</t>
  </si>
  <si>
    <t>20</t>
  </si>
  <si>
    <t>控制成本，厉行节约</t>
  </si>
  <si>
    <t>效果良好</t>
  </si>
  <si>
    <t>15</t>
  </si>
  <si>
    <t>管理和服务水平</t>
  </si>
  <si>
    <t>提供就业岗位</t>
  </si>
  <si>
    <t>8个</t>
  </si>
  <si>
    <t>保障全县各类会议召开</t>
  </si>
  <si>
    <t>南岳山庄改制补助款</t>
  </si>
  <si>
    <t>原南岳山庄改制退休人员补助</t>
  </si>
  <si>
    <t>完成全年南岳山庄改制退休人员补助</t>
  </si>
  <si>
    <t>退休人员相关补助</t>
  </si>
  <si>
    <t>≥2人</t>
  </si>
  <si>
    <t>2</t>
  </si>
  <si>
    <t>按文件精神发放相关待遇</t>
  </si>
  <si>
    <t>及时发放</t>
  </si>
  <si>
    <t>年度时时效</t>
  </si>
  <si>
    <t>控制成本</t>
  </si>
  <si>
    <t>控制预算数</t>
  </si>
  <si>
    <t>提高改制退休人员待遇</t>
  </si>
  <si>
    <t>相关待遇按年发放</t>
  </si>
  <si>
    <t>按年发放</t>
  </si>
  <si>
    <t>改制退休人员满意度</t>
  </si>
  <si>
    <t>全县公务活动保障费</t>
  </si>
  <si>
    <t>按照文件精神和领导要求，做好日常性公务公务接待和上级下达的各项工作任务，组织实施规定范围内的接待任务，确保领导满意、各部门满意</t>
  </si>
  <si>
    <t>按照文件精神和领导要求，全年做好日常性公务接待和上级下达的各项工作任务，组织完成了规定范围内的接待任务。</t>
  </si>
  <si>
    <t>县委、县人大、县政府、县政协等接待工作任务</t>
  </si>
  <si>
    <t>≥50个县级接待</t>
  </si>
  <si>
    <t>232</t>
  </si>
  <si>
    <t>霍山县党政机关国内公务接待管理细则</t>
  </si>
  <si>
    <t>按照规定标准执行</t>
  </si>
  <si>
    <t>公务接待支出</t>
  </si>
  <si>
    <t>按照规定标准安排支出</t>
  </si>
  <si>
    <t>合理使用财政拨付资金，达到经济效益最大化</t>
  </si>
  <si>
    <t>树立霍山县委、县政府良好接待形象</t>
  </si>
  <si>
    <t>注重公务接待的可持续发展</t>
  </si>
  <si>
    <t>公务接待对象满意度</t>
  </si>
  <si>
    <t>会议中心电信资费</t>
  </si>
  <si>
    <t>保障全县视频会议的顺利进行，视频会议信号接收正常、画面清晰，系统故障修复及时。</t>
  </si>
  <si>
    <t>保障会议中心电视电话会议系统正常运转</t>
  </si>
  <si>
    <t>全县视频会议次数</t>
  </si>
  <si>
    <t>≥15次</t>
  </si>
  <si>
    <t>22</t>
  </si>
  <si>
    <t>视频会议召开过程中发生故障修复等售后服务较好</t>
  </si>
  <si>
    <t>投诉率&lt;br&gt;小于2%</t>
  </si>
  <si>
    <t>提高管理和服务水平</t>
  </si>
  <si>
    <t>保障全县视频会议召开</t>
  </si>
  <si>
    <t>公车平台运行费</t>
  </si>
  <si>
    <t>本着综合利用最大化原则，建设和完善好公务用车服务平台，确保霍山县公务出行服务需求</t>
  </si>
  <si>
    <t>确保了全年县公务出行服务需求</t>
  </si>
  <si>
    <t>驾驶员人均公里数</t>
  </si>
  <si>
    <t>≥5万公里</t>
  </si>
  <si>
    <t>5.5</t>
  </si>
  <si>
    <t>车辆租赁次数</t>
  </si>
  <si>
    <t>≥1300次</t>
  </si>
  <si>
    <t>1501</t>
  </si>
  <si>
    <t>安全驾驶率</t>
  </si>
  <si>
    <t>＝100%</t>
  </si>
  <si>
    <t>网络平台运行正常率</t>
  </si>
  <si>
    <t>费用年度</t>
  </si>
  <si>
    <t>2023年度</t>
  </si>
  <si>
    <t>全县公务用车运行费</t>
  </si>
  <si>
    <t>≤800万元</t>
  </si>
  <si>
    <t>799.99</t>
  </si>
  <si>
    <t>解决公车平台驾驶员下岗再就业问题，促进社会稳定</t>
  </si>
  <si>
    <t>增加部分租赁公司驾驶员家庭收入</t>
  </si>
  <si>
    <t>平台服务年限</t>
  </si>
  <si>
    <t>长期</t>
  </si>
  <si>
    <t>≥90%</t>
  </si>
  <si>
    <t>99</t>
  </si>
  <si>
    <t>行政中心、人社大厦、住建大厦、林业大厦运行维护费</t>
  </si>
  <si>
    <t>实施物业管理服务是机关后勤服务工作社会化改革的需要，是提高后勤保障服务质量，扎实推进机关正常运行的需要</t>
  </si>
  <si>
    <t>提高了后勤保障服务质量，扎实推进了机关正常运行。</t>
  </si>
  <si>
    <t>行政中心等四处办公区运行综合维护</t>
  </si>
  <si>
    <t>四处办公地点的综合运行维护</t>
  </si>
  <si>
    <t>办公用房维修数量</t>
  </si>
  <si>
    <t>开展不低于5项维修维护</t>
  </si>
  <si>
    <t>县行政中心范围内的水电暖气维修及卫生保洁、绿化等相关配套服务</t>
  </si>
  <si>
    <t>日常零星维修到位，综合运行服务管理到位</t>
  </si>
  <si>
    <t>任务完成时间</t>
  </si>
  <si>
    <t>2022年底</t>
  </si>
  <si>
    <t>保障日常办公正常运转</t>
  </si>
  <si>
    <t>正常运转</t>
  </si>
  <si>
    <t>8</t>
  </si>
  <si>
    <t>做好运管理和维护工作</t>
  </si>
  <si>
    <t>做好管理工作，节约支出</t>
  </si>
  <si>
    <t>7</t>
  </si>
  <si>
    <t>促进后勤机关保障工作有序运行</t>
  </si>
  <si>
    <t>日常办公有序运行</t>
  </si>
  <si>
    <t>打造高效、节能的服务型政府</t>
  </si>
  <si>
    <t>争取优秀等次</t>
  </si>
  <si>
    <t>保障县级机关高效有序运转，为县级机关提供更好的办公环境</t>
  </si>
  <si>
    <t>逐步提高</t>
  </si>
  <si>
    <t>干部职工满意度</t>
  </si>
  <si>
    <t>≥90分</t>
  </si>
  <si>
    <t>公务用车购置</t>
  </si>
  <si>
    <t>保障磨子潭镇公务出行，购置一汽大众途观四驱越野车1辆</t>
  </si>
  <si>
    <t>购置一汽大众途观四驱越野车1辆，保障了磨子潭公务出行需要。</t>
  </si>
  <si>
    <t>购置公务用车1辆</t>
  </si>
  <si>
    <t>1辆</t>
  </si>
  <si>
    <t>公务用车平台运行效果</t>
  </si>
  <si>
    <t>高效精准</t>
  </si>
  <si>
    <t>2022年度</t>
  </si>
  <si>
    <t>裸车24.95万元,购置税2.208万元</t>
  </si>
  <si>
    <t>保障公务用车正常运转</t>
  </si>
  <si>
    <t>打造高效节约服务型政府</t>
  </si>
  <si>
    <t>此指标不适用</t>
  </si>
  <si>
    <t>提高驾驶人员积极性</t>
  </si>
  <si>
    <t>稳步推进</t>
  </si>
  <si>
    <t>年度考核工作满意度</t>
  </si>
  <si>
    <t>大于90分</t>
  </si>
  <si>
    <t>县干宿舍及怡健园维修改造</t>
  </si>
  <si>
    <t>县干宿舍及怡建园路灯维修改造完成</t>
  </si>
  <si>
    <t>完成了县干宿舍及怡建园路灯维修改造。</t>
  </si>
  <si>
    <t>怡健园亮化工程</t>
  </si>
  <si>
    <t>怡健园亮化工程改造1项</t>
  </si>
  <si>
    <t>县干宿舍零星维修</t>
  </si>
  <si>
    <t>县干宿舍零星维修约5处</t>
  </si>
  <si>
    <t>项目竣工验收合格率</t>
  </si>
  <si>
    <t>合格率大于95%</t>
  </si>
  <si>
    <t>2022年3月底前</t>
  </si>
  <si>
    <t>亮化工程费用等</t>
  </si>
  <si>
    <t>亮化工程及宿舍零星维修款共计18.9万元</t>
  </si>
  <si>
    <t>促进县直机关后勤保障有序运行</t>
  </si>
  <si>
    <t>正常有序运行</t>
  </si>
  <si>
    <t>打造高效节能的服务型政府</t>
  </si>
  <si>
    <t>此项指标不适用</t>
  </si>
  <si>
    <t>提供更好的后勤保障</t>
  </si>
  <si>
    <t>为县级机关单位提供更好的后勤保障</t>
  </si>
  <si>
    <t>各项考核工作满意度</t>
  </si>
  <si>
    <t>梁龙超、管菊涉黑案后勤保障</t>
  </si>
  <si>
    <t>梁龙超、管菊涉黑案审理期间后勤保障顺利完成</t>
  </si>
  <si>
    <t>完成了梁龙超、管菊涉黑案审理期间的后勤保障工作。</t>
  </si>
  <si>
    <t>梁龙超、管菊涉黑案庭审期间后勤保障</t>
  </si>
  <si>
    <t>梁龙超、管菊涉黑案于2022年1月18日-1月25日在霍山审理，根据庭审保障指挥部要求，庭审期间案件审理工作人员及涉案人员用餐由机关事务中心保障</t>
  </si>
  <si>
    <t>后勤保障工作顺利完成</t>
  </si>
  <si>
    <t>梁龙超、管菊涉黑案后勤保障顺利完成</t>
  </si>
  <si>
    <t>梁龙超、管菊涉黑案庭审期间</t>
  </si>
  <si>
    <t>2022年1月18日-1月25日8天</t>
  </si>
  <si>
    <t>梁龙超、管菊涉黑案庭审期间案件审理工作人员及涉案人员用餐共计61758元</t>
  </si>
  <si>
    <t>合埋使用财政拨付经费</t>
  </si>
  <si>
    <t>达到经济效益最大化</t>
  </si>
  <si>
    <t>打造高效\节能的服务型政府</t>
  </si>
  <si>
    <t>庭审工作人员满意度</t>
  </si>
  <si>
    <t>行政中心采购测温门及零星维修等</t>
  </si>
  <si>
    <t>落实疫情防控常态化措施，规范行政中心停车，办公区等外墙、玻璃清洗及零星维修完成</t>
  </si>
  <si>
    <t>落实了疫情防控常态化措施，规范了行政中心停车，完成了办公区等外墙、玻璃清洗及零星维修。</t>
  </si>
  <si>
    <t>购测温机器人</t>
  </si>
  <si>
    <t>测温机器人2台</t>
  </si>
  <si>
    <t>行政中心等零星维修</t>
  </si>
  <si>
    <t>零星维修等约5处</t>
  </si>
  <si>
    <t>行政办公区正常有序运转</t>
  </si>
  <si>
    <t>年度指标</t>
  </si>
  <si>
    <t>2022年底前</t>
  </si>
  <si>
    <t>保障办公区正常运转</t>
  </si>
  <si>
    <t>费用合计102600元</t>
  </si>
  <si>
    <t>合理使用财政拨付经费</t>
  </si>
  <si>
    <t>为县级机关单位提供更好的办公环境</t>
  </si>
  <si>
    <t>年度各项考核工作满意度</t>
  </si>
  <si>
    <t>2021年交流干部驻地运行经费</t>
  </si>
  <si>
    <t>交流干部驻地后勤保障工作正常运转</t>
  </si>
  <si>
    <t>保障了交流干部驻地后勤保障工作正常运行</t>
  </si>
  <si>
    <t>交流干部驻地正常运转</t>
  </si>
  <si>
    <t>2021年1-12月水电、零星维修、购置、生活后勤保障等</t>
  </si>
  <si>
    <t>交流干部驻地正常有序运转</t>
  </si>
  <si>
    <t>2021年1-12月</t>
  </si>
  <si>
    <t>2021年交流干部驻地运转经费</t>
  </si>
  <si>
    <t xml:space="preserve">2021年交流干部驻地运转缺口44.93万元                                                                                                        </t>
  </si>
  <si>
    <t>医保局服务大厅改造</t>
  </si>
  <si>
    <t>099-非部门预算单位</t>
  </si>
  <si>
    <t>根据医保局申请将原服务大厅改造成办公室及会议室,充分利用空间,改善办公环境</t>
  </si>
  <si>
    <t>根据医保局申请，将原服务大厅改造成办公室及会议室，充分利用空间，改善办公环境。</t>
  </si>
  <si>
    <t>新建柜体</t>
  </si>
  <si>
    <t>新建柜体1项</t>
  </si>
  <si>
    <t>3</t>
  </si>
  <si>
    <t>新建石膏板等</t>
  </si>
  <si>
    <t>新建石膏板等1项</t>
  </si>
  <si>
    <t>电力改造</t>
  </si>
  <si>
    <t>电力改造1项</t>
  </si>
  <si>
    <t>4</t>
  </si>
  <si>
    <t>项目竣工验收</t>
  </si>
  <si>
    <t>2022年6月底前</t>
  </si>
  <si>
    <t>改造工程费用等</t>
  </si>
  <si>
    <t>医保服务大厅改造费用共计105750元</t>
  </si>
  <si>
    <t>促进机关办公环境</t>
  </si>
  <si>
    <t>打造高效节能型政府</t>
  </si>
  <si>
    <t>不适用</t>
  </si>
  <si>
    <t>改善办公环境，提供更好的后勤保障</t>
  </si>
  <si>
    <t>为县级机关提供良好的办公环境</t>
  </si>
  <si>
    <t>大别山安徽红色区域中心纪念馆物业服务费</t>
  </si>
  <si>
    <t>实施物业管理是机关后勤工作社会化改革发展的需要,是提高后勤保障服务质量扎实推进机关后勤正常运行的需要</t>
  </si>
  <si>
    <t>提供了五馆全年的物业服务，保障了五馆日常运转。</t>
  </si>
  <si>
    <t>红馆等五馆范围物业管理</t>
  </si>
  <si>
    <t>五馆范围内综合维护</t>
  </si>
  <si>
    <t>红馆等五馆范围开荒保洁及物业管理</t>
  </si>
  <si>
    <t>日常物业管理及日常维护及时到位</t>
  </si>
  <si>
    <t>做好日常管理和维护</t>
  </si>
  <si>
    <t>做好管理工作，控制成本</t>
  </si>
  <si>
    <t>保障五馆日常运转</t>
  </si>
  <si>
    <t>提高物业管理资金使用效益</t>
  </si>
  <si>
    <t>提高物业管理水平</t>
  </si>
  <si>
    <t>为56人解决就业问题</t>
  </si>
  <si>
    <t>解决56人就业问题</t>
  </si>
  <si>
    <t>保障五馆日常有序运转</t>
  </si>
  <si>
    <t>以合理的资金投入，推进精细化服务，提升后勤保障能力</t>
  </si>
  <si>
    <t>群众满意度</t>
  </si>
  <si>
    <t>98</t>
  </si>
  <si>
    <t>人社大厦、行政中心等维修改造</t>
  </si>
  <si>
    <t>规范人社大厦停车，人社及行政办公区外墙、屋面等维修完成</t>
  </si>
  <si>
    <t>规范了人社大厦停车，完成了人社及行政办公区外墙、屋面等维修。</t>
  </si>
  <si>
    <t>人社大厦维修</t>
  </si>
  <si>
    <t>零星维修约3处</t>
  </si>
  <si>
    <t>2.5</t>
  </si>
  <si>
    <t>行政中心维修</t>
  </si>
  <si>
    <t>零星维修约6处</t>
  </si>
  <si>
    <t>林业、住建大厦维修</t>
  </si>
  <si>
    <t>零星维修约2处</t>
  </si>
  <si>
    <t>五馆及纪委楼网络</t>
  </si>
  <si>
    <t>五馆及纪委办公楼网络2处</t>
  </si>
  <si>
    <t>行政办公区正常有序运行</t>
  </si>
  <si>
    <t>2022年7月底前</t>
  </si>
  <si>
    <t>保障办公区正常有序运转</t>
  </si>
  <si>
    <t>费用合计539450元</t>
  </si>
  <si>
    <t>合理使用财金资金</t>
  </si>
  <si>
    <t>为县级单位提供良好的办公环境</t>
  </si>
  <si>
    <t>年度各项考核指标</t>
  </si>
  <si>
    <t>更换公务用车(机关事务中心)</t>
  </si>
  <si>
    <t>更新公务用车，保障全县公务用车出行</t>
  </si>
  <si>
    <t>购置公务用车7辆</t>
  </si>
  <si>
    <t>购置大众迈腾轿车6辆，大众途观越野1辆</t>
  </si>
  <si>
    <t>公务用车平台运行高效精准</t>
  </si>
  <si>
    <t>完成时间</t>
  </si>
  <si>
    <t>2022年9月底</t>
  </si>
  <si>
    <t>裸车价格1322400元，购置税58527元</t>
  </si>
  <si>
    <t>保障公务用车出行</t>
  </si>
  <si>
    <t>打造高效节约政府</t>
  </si>
  <si>
    <t>提高驾驶人员工作积极性</t>
  </si>
  <si>
    <t>年度各项工作考核</t>
  </si>
  <si>
    <t>大别山安徽红色区域中心纪念馆暨“五馆合一”日常运行费用</t>
  </si>
  <si>
    <t>大别山安徽红色区域中心纪念馆暨“五馆合一”日常运行正常有序</t>
  </si>
  <si>
    <t>保障了大别山安徽红色区域中心纪念馆暨“五馆合一”的正常运行。</t>
  </si>
  <si>
    <t>大别山安徽红色区域中心纪念馆暨“五馆合一”综合管理</t>
  </si>
  <si>
    <t>一处维护维修管理</t>
  </si>
  <si>
    <t>五馆维修维护</t>
  </si>
  <si>
    <t>开展不少于2处的维修维护</t>
  </si>
  <si>
    <t>五馆范围维修维护</t>
  </si>
  <si>
    <t>五馆范围零星维修维护到位，综合运行服务管理到位</t>
  </si>
  <si>
    <t>五馆日常运行水电费</t>
  </si>
  <si>
    <t>约120万元</t>
  </si>
  <si>
    <t>五馆零星维修维护</t>
  </si>
  <si>
    <t>约30万元</t>
  </si>
  <si>
    <t>保障五馆日常运行</t>
  </si>
  <si>
    <t>五馆运转正常有序</t>
  </si>
  <si>
    <t>打造高效节能政府</t>
  </si>
  <si>
    <t>对完善文化资源配置的促进作用</t>
  </si>
  <si>
    <t>节约用电</t>
  </si>
  <si>
    <t>禁止乱接电源，合理设置空调温度，冬季不高于20摄氏度，夏季不低于26摄氏度</t>
  </si>
  <si>
    <t>节约用水</t>
  </si>
  <si>
    <t>各用水区域水龙头平时应处于关闭状态。</t>
  </si>
  <si>
    <t>对改善五馆环境的持续影响程度</t>
  </si>
  <si>
    <t>程度较高</t>
  </si>
  <si>
    <t>社会公众和服务对象满意度</t>
  </si>
  <si>
    <t>纪委办公楼物业管理等相关费用</t>
  </si>
  <si>
    <t>纪委办公楼日常运转正常有序</t>
  </si>
  <si>
    <t>保障了纪委办公楼的日常运转正常有序。</t>
  </si>
  <si>
    <t>纪委办公楼综合管理</t>
  </si>
  <si>
    <t>纪委办公楼维修维护</t>
  </si>
  <si>
    <t>纪委办公楼日常运行</t>
  </si>
  <si>
    <t>纪委办公楼范围内零星维修维护到位，综合运行管理到位</t>
  </si>
  <si>
    <t>纪委办公楼日常运行水电费</t>
  </si>
  <si>
    <t>约20万元</t>
  </si>
  <si>
    <t>纪委办公楼物业管理费</t>
  </si>
  <si>
    <t>约15.68万元</t>
  </si>
  <si>
    <t>纪委办公楼零星维修维护</t>
  </si>
  <si>
    <t>约1.3万元</t>
  </si>
  <si>
    <t>保障纪委办公楼日常运行</t>
  </si>
  <si>
    <t>纪委办公楼运转正常有序</t>
  </si>
  <si>
    <t>禁止乱接电源,合理设置空调温度,节能降耗</t>
  </si>
  <si>
    <t>各用水区域水龙头平时应处于关闭状态</t>
  </si>
  <si>
    <t>对改善纪委办公环境的持续影响程度</t>
  </si>
  <si>
    <t>行政中心消防设备等维修改造费用</t>
  </si>
  <si>
    <t>行政中心消防维修、人社大厦配电房空调、会议中心椅子维修等完成</t>
  </si>
  <si>
    <t>完成了行政中心消防、人社大厦配电房空调、会议中心椅子维修等</t>
  </si>
  <si>
    <t>零星维修约5处</t>
  </si>
  <si>
    <t>零星维修约1处</t>
  </si>
  <si>
    <t>会议中心维修</t>
  </si>
  <si>
    <t>2022年10月底前</t>
  </si>
  <si>
    <t>费用合计86752元</t>
  </si>
  <si>
    <t>合理使用财政资金</t>
  </si>
  <si>
    <t>住建、林业及人社大厦测绘费用</t>
  </si>
  <si>
    <t>住建、林业及人社大厦测绘、五馆绿化补植、行政中心墙面维修等完成</t>
  </si>
  <si>
    <t>完成住建、林业及人社大厦测绘，五馆绿化补植，行政中心墙面维修等。</t>
  </si>
  <si>
    <t>行政中心、会议中心等维修维护</t>
  </si>
  <si>
    <t>≥4处</t>
  </si>
  <si>
    <t>6</t>
  </si>
  <si>
    <t>住建、人社、林业等维修</t>
  </si>
  <si>
    <t>≥3处</t>
  </si>
  <si>
    <t>行政办公区运行有序</t>
  </si>
  <si>
    <t>2022年11月底前</t>
  </si>
  <si>
    <t>行政中心、会议中心等零星维修维护</t>
  </si>
  <si>
    <t>费用约82409元</t>
  </si>
  <si>
    <t>住建、人社、林业等零星维修</t>
  </si>
  <si>
    <t>费用约82598元</t>
  </si>
  <si>
    <t>政府采购相关费用</t>
  </si>
  <si>
    <t>为各项重大活动、会议培训等提供保障</t>
  </si>
  <si>
    <t>重大活动服务</t>
  </si>
  <si>
    <t>＝3次</t>
  </si>
  <si>
    <t>会议培训接待</t>
  </si>
  <si>
    <t>＝31次</t>
  </si>
  <si>
    <t>31</t>
  </si>
  <si>
    <t>电视电话会议</t>
  </si>
  <si>
    <t>＝96次</t>
  </si>
  <si>
    <t>96</t>
  </si>
  <si>
    <t>保障重大活动及会议培训完成</t>
  </si>
  <si>
    <t>重大活动保障费用</t>
  </si>
  <si>
    <t>约18.71万元</t>
  </si>
  <si>
    <t>会议培训相关费用</t>
  </si>
  <si>
    <t>约18.6万元</t>
  </si>
  <si>
    <t>电视电话会议费用</t>
  </si>
  <si>
    <t>约13.39万元</t>
  </si>
  <si>
    <t>合理使用财政拨付资金,,节约支出</t>
  </si>
  <si>
    <t>效果显著</t>
  </si>
  <si>
    <t>提高服务质量,持续提供后勤保障</t>
  </si>
  <si>
    <t>保障有力</t>
  </si>
  <si>
    <t>全县高清视频电视电话会议系统</t>
  </si>
  <si>
    <t>会议中心电视电话系统正常运转</t>
  </si>
  <si>
    <t>保障了会议中心电视电话系统正常运转</t>
  </si>
  <si>
    <t>投诉率小于2%</t>
  </si>
  <si>
    <t>全县高清视频电话会议系统费用</t>
  </si>
  <si>
    <t>＝10.8万元</t>
  </si>
  <si>
    <t>10.8</t>
  </si>
  <si>
    <t>厉行节约</t>
  </si>
  <si>
    <t>控制预算数内</t>
  </si>
  <si>
    <t>会议中心会议室改造</t>
  </si>
  <si>
    <t>会议中心会议室改造及其他维修完成</t>
  </si>
  <si>
    <t>完成了会议中心会议室的改造及其他维修，保障了会议中心的日常运转。</t>
  </si>
  <si>
    <t>＝4处</t>
  </si>
  <si>
    <t>林业大厦维修</t>
  </si>
  <si>
    <t>＝1处</t>
  </si>
  <si>
    <t>1</t>
  </si>
  <si>
    <t>纪委办公楼维修</t>
  </si>
  <si>
    <t>会议中心等日常运转</t>
  </si>
  <si>
    <t>正常有序</t>
  </si>
  <si>
    <t>2023年12月底前</t>
  </si>
  <si>
    <t>会议中心会议室改造费用等</t>
  </si>
  <si>
    <t>＝104940元</t>
  </si>
  <si>
    <t>104940</t>
  </si>
  <si>
    <t>林业大厦、纪委楼零星维修费用</t>
  </si>
  <si>
    <t>＝45670元</t>
  </si>
  <si>
    <t>45125.06</t>
  </si>
  <si>
    <t>保证金未支付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</si>
</sst>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6" fillId="0" borderId="2" xfId="0" applyNumberFormat="1" applyFont="1" applyFill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M5" sqref="M5"/>
    </sheetView>
  </sheetViews>
  <sheetFormatPr defaultColWidth="9" defaultRowHeight="14"/>
  <cols>
    <col min="5" max="5" width="14.7272727272727" customWidth="1"/>
    <col min="6" max="6" width="11.7272727272727" customWidth="1"/>
    <col min="7" max="7" width="14.9090909090909" customWidth="1"/>
    <col min="8" max="8" width="15.5454545454545" customWidth="1"/>
    <col min="9" max="9" width="10.1818181818182" customWidth="1"/>
    <col min="10" max="10" width="13" customWidth="1"/>
    <col min="11" max="11" width="16.7272727272727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f t="shared" ref="F7:H7" si="0">F8+F9+F10</f>
        <v>50</v>
      </c>
      <c r="G7" s="5">
        <f t="shared" si="0"/>
        <v>50</v>
      </c>
      <c r="H7" s="5">
        <f t="shared" si="0"/>
        <v>50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50</v>
      </c>
      <c r="G8" s="5">
        <v>50</v>
      </c>
      <c r="H8" s="5">
        <v>50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23" t="s">
        <v>34</v>
      </c>
      <c r="C14" s="23" t="s">
        <v>35</v>
      </c>
      <c r="D14" s="15" t="s">
        <v>36</v>
      </c>
      <c r="E14" s="15"/>
      <c r="F14" s="15"/>
      <c r="G14" s="9" t="s">
        <v>37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36.5" customHeight="1" spans="1:11">
      <c r="A15" s="12"/>
      <c r="B15" s="23"/>
      <c r="C15" s="23"/>
      <c r="D15" s="15" t="s">
        <v>40</v>
      </c>
      <c r="E15" s="15"/>
      <c r="F15" s="15"/>
      <c r="G15" s="9" t="s">
        <v>41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23"/>
      <c r="C16" s="24" t="s">
        <v>42</v>
      </c>
      <c r="D16" s="15" t="s">
        <v>43</v>
      </c>
      <c r="E16" s="15"/>
      <c r="F16" s="15"/>
      <c r="G16" s="9" t="s">
        <v>44</v>
      </c>
      <c r="H16" s="9" t="s">
        <v>38</v>
      </c>
      <c r="I16" s="9" t="s">
        <v>45</v>
      </c>
      <c r="J16" s="5">
        <v>10</v>
      </c>
      <c r="K16" s="5" t="s">
        <v>18</v>
      </c>
    </row>
    <row r="17" s="1" customFormat="1" ht="36.5" customHeight="1" spans="1:11">
      <c r="A17" s="12"/>
      <c r="B17" s="23"/>
      <c r="C17" s="24"/>
      <c r="D17" s="15" t="s">
        <v>46</v>
      </c>
      <c r="E17" s="15"/>
      <c r="F17" s="15"/>
      <c r="G17" s="9" t="s">
        <v>47</v>
      </c>
      <c r="H17" s="9" t="s">
        <v>38</v>
      </c>
      <c r="I17" s="9" t="s">
        <v>45</v>
      </c>
      <c r="J17" s="5">
        <v>10</v>
      </c>
      <c r="K17" s="5" t="s">
        <v>18</v>
      </c>
    </row>
    <row r="18" s="1" customFormat="1" ht="30" customHeight="1" spans="1:11">
      <c r="A18" s="12"/>
      <c r="B18" s="23"/>
      <c r="C18" s="24" t="s">
        <v>48</v>
      </c>
      <c r="D18" s="15" t="s">
        <v>49</v>
      </c>
      <c r="E18" s="15"/>
      <c r="F18" s="15"/>
      <c r="G18" s="9" t="s">
        <v>50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0" customHeight="1" spans="1:11">
      <c r="A19" s="12"/>
      <c r="B19" s="23"/>
      <c r="C19" s="24" t="s">
        <v>51</v>
      </c>
      <c r="D19" s="15" t="s">
        <v>52</v>
      </c>
      <c r="E19" s="15"/>
      <c r="F19" s="15"/>
      <c r="G19" s="9" t="s">
        <v>53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6.5" customHeight="1" spans="1:11">
      <c r="A20" s="12"/>
      <c r="B20" s="23"/>
      <c r="C20" s="24"/>
      <c r="D20" s="15" t="s">
        <v>54</v>
      </c>
      <c r="E20" s="15"/>
      <c r="F20" s="15"/>
      <c r="G20" s="9" t="s">
        <v>55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6.5" customHeight="1" spans="1:11">
      <c r="A21" s="12"/>
      <c r="B21" s="23" t="s">
        <v>56</v>
      </c>
      <c r="C21" s="23" t="s">
        <v>57</v>
      </c>
      <c r="D21" s="15" t="s">
        <v>58</v>
      </c>
      <c r="E21" s="15"/>
      <c r="F21" s="15"/>
      <c r="G21" s="9" t="s">
        <v>59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23"/>
      <c r="C22" s="24" t="s">
        <v>60</v>
      </c>
      <c r="D22" s="15" t="s">
        <v>61</v>
      </c>
      <c r="E22" s="15"/>
      <c r="F22" s="15"/>
      <c r="G22" s="9" t="s">
        <v>62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23"/>
      <c r="C23" s="24" t="s">
        <v>63</v>
      </c>
      <c r="D23" s="15" t="s">
        <v>64</v>
      </c>
      <c r="E23" s="15"/>
      <c r="F23" s="15"/>
      <c r="G23" s="9" t="s">
        <v>62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0" customHeight="1" spans="1:11">
      <c r="A24" s="12"/>
      <c r="B24" s="23"/>
      <c r="C24" s="24" t="s">
        <v>65</v>
      </c>
      <c r="D24" s="15" t="s">
        <v>18</v>
      </c>
      <c r="E24" s="15"/>
      <c r="F24" s="15"/>
      <c r="G24" s="9" t="s">
        <v>18</v>
      </c>
      <c r="H24" s="9" t="s">
        <v>18</v>
      </c>
      <c r="I24" s="9" t="s">
        <v>18</v>
      </c>
      <c r="J24" s="5">
        <v>0</v>
      </c>
      <c r="K24" s="5" t="s">
        <v>18</v>
      </c>
    </row>
    <row r="25" s="1" customFormat="1" ht="36.5" customHeight="1" spans="1:11">
      <c r="A25" s="12"/>
      <c r="B25" s="23" t="s">
        <v>66</v>
      </c>
      <c r="C25" s="23" t="s">
        <v>67</v>
      </c>
      <c r="D25" s="15" t="s">
        <v>68</v>
      </c>
      <c r="E25" s="15"/>
      <c r="F25" s="15"/>
      <c r="G25" s="9" t="s">
        <v>69</v>
      </c>
      <c r="H25" s="9" t="s">
        <v>38</v>
      </c>
      <c r="I25" s="9" t="s">
        <v>45</v>
      </c>
      <c r="J25" s="5">
        <v>10</v>
      </c>
      <c r="K25" s="5" t="s">
        <v>18</v>
      </c>
    </row>
    <row r="26" s="1" customFormat="1" ht="37.5" customHeight="1" spans="1:11">
      <c r="A26" s="17" t="s">
        <v>70</v>
      </c>
      <c r="B26" s="17"/>
      <c r="C26" s="17"/>
      <c r="D26" s="17"/>
      <c r="E26" s="17"/>
      <c r="F26" s="17"/>
      <c r="G26" s="17"/>
      <c r="H26" s="17" t="s">
        <v>18</v>
      </c>
      <c r="I26" s="17">
        <v>100</v>
      </c>
      <c r="J26" s="22">
        <f>SUM(J14:J25)+K7</f>
        <v>100</v>
      </c>
      <c r="K26" s="5" t="s">
        <v>18</v>
      </c>
    </row>
  </sheetData>
  <mergeCells count="38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G26"/>
    <mergeCell ref="A11:A12"/>
    <mergeCell ref="A13:A25"/>
    <mergeCell ref="B14:B20"/>
    <mergeCell ref="B21:B24"/>
    <mergeCell ref="C14:C15"/>
    <mergeCell ref="C16:C17"/>
    <mergeCell ref="C19:C20"/>
    <mergeCell ref="A6:C10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workbookViewId="0">
      <selection activeCell="N7" sqref="N7"/>
    </sheetView>
  </sheetViews>
  <sheetFormatPr defaultColWidth="8.72727272727273" defaultRowHeight="14"/>
  <cols>
    <col min="5" max="6" width="13" customWidth="1"/>
    <col min="7" max="7" width="17.7272727272727" customWidth="1"/>
    <col min="8" max="8" width="14.8181818181818" customWidth="1"/>
    <col min="9" max="9" width="12.4545454545455" customWidth="1"/>
    <col min="10" max="10" width="12" customWidth="1"/>
    <col min="11" max="11" width="14.2727272727273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210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6.18</v>
      </c>
      <c r="G7" s="5">
        <v>6.18</v>
      </c>
      <c r="H7" s="5">
        <v>6.18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6.18</v>
      </c>
      <c r="G8" s="5">
        <v>6.18</v>
      </c>
      <c r="H8" s="5">
        <v>6.18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211</v>
      </c>
      <c r="C12" s="13"/>
      <c r="D12" s="13"/>
      <c r="E12" s="13"/>
      <c r="F12" s="13"/>
      <c r="G12" s="13"/>
      <c r="H12" s="13" t="s">
        <v>212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158" customHeight="1" spans="1:11">
      <c r="A14" s="12"/>
      <c r="B14" s="14" t="s">
        <v>34</v>
      </c>
      <c r="C14" s="14" t="s">
        <v>35</v>
      </c>
      <c r="D14" s="15" t="s">
        <v>213</v>
      </c>
      <c r="E14" s="15"/>
      <c r="F14" s="15"/>
      <c r="G14" s="9" t="s">
        <v>214</v>
      </c>
      <c r="H14" s="9" t="s">
        <v>38</v>
      </c>
      <c r="I14" s="9" t="s">
        <v>45</v>
      </c>
      <c r="J14" s="5">
        <v>10</v>
      </c>
      <c r="K14" s="5" t="s">
        <v>18</v>
      </c>
    </row>
    <row r="15" s="1" customFormat="1" ht="55" customHeight="1" spans="1:11">
      <c r="A15" s="12"/>
      <c r="B15" s="14"/>
      <c r="C15" s="16" t="s">
        <v>42</v>
      </c>
      <c r="D15" s="15" t="s">
        <v>215</v>
      </c>
      <c r="E15" s="15"/>
      <c r="F15" s="15"/>
      <c r="G15" s="9" t="s">
        <v>216</v>
      </c>
      <c r="H15" s="9" t="s">
        <v>38</v>
      </c>
      <c r="I15" s="9" t="s">
        <v>80</v>
      </c>
      <c r="J15" s="5">
        <v>20</v>
      </c>
      <c r="K15" s="5" t="s">
        <v>18</v>
      </c>
    </row>
    <row r="16" s="1" customFormat="1" ht="30" customHeight="1" spans="1:11">
      <c r="A16" s="12"/>
      <c r="B16" s="14"/>
      <c r="C16" s="16" t="s">
        <v>48</v>
      </c>
      <c r="D16" s="15" t="s">
        <v>217</v>
      </c>
      <c r="E16" s="15"/>
      <c r="F16" s="15"/>
      <c r="G16" s="9" t="s">
        <v>218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87" customHeight="1" spans="1:11">
      <c r="A17" s="12"/>
      <c r="B17" s="14"/>
      <c r="C17" s="16" t="s">
        <v>51</v>
      </c>
      <c r="D17" s="15" t="s">
        <v>210</v>
      </c>
      <c r="E17" s="15"/>
      <c r="F17" s="15"/>
      <c r="G17" s="9" t="s">
        <v>219</v>
      </c>
      <c r="H17" s="9" t="s">
        <v>38</v>
      </c>
      <c r="I17" s="9" t="s">
        <v>83</v>
      </c>
      <c r="J17" s="5">
        <v>15</v>
      </c>
      <c r="K17" s="5" t="s">
        <v>18</v>
      </c>
    </row>
    <row r="18" s="1" customFormat="1" ht="36.5" customHeight="1" spans="1:11">
      <c r="A18" s="12"/>
      <c r="B18" s="14" t="s">
        <v>56</v>
      </c>
      <c r="C18" s="14" t="s">
        <v>57</v>
      </c>
      <c r="D18" s="15" t="s">
        <v>220</v>
      </c>
      <c r="E18" s="15"/>
      <c r="F18" s="15"/>
      <c r="G18" s="9" t="s">
        <v>221</v>
      </c>
      <c r="H18" s="9" t="s">
        <v>38</v>
      </c>
      <c r="I18" s="9" t="s">
        <v>45</v>
      </c>
      <c r="J18" s="5">
        <v>10</v>
      </c>
      <c r="K18" s="5" t="s">
        <v>18</v>
      </c>
    </row>
    <row r="19" s="1" customFormat="1" ht="30" customHeight="1" spans="1:11">
      <c r="A19" s="12"/>
      <c r="B19" s="14"/>
      <c r="C19" s="16" t="s">
        <v>60</v>
      </c>
      <c r="D19" s="15" t="s">
        <v>222</v>
      </c>
      <c r="E19" s="15"/>
      <c r="F19" s="15"/>
      <c r="G19" s="9" t="s">
        <v>170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0" customHeight="1" spans="1:11">
      <c r="A20" s="12"/>
      <c r="B20" s="14"/>
      <c r="C20" s="16" t="s">
        <v>65</v>
      </c>
      <c r="D20" s="15" t="s">
        <v>206</v>
      </c>
      <c r="E20" s="15"/>
      <c r="F20" s="15"/>
      <c r="G20" s="9" t="s">
        <v>206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63</v>
      </c>
      <c r="D21" s="15" t="s">
        <v>208</v>
      </c>
      <c r="E21" s="15"/>
      <c r="F21" s="15"/>
      <c r="G21" s="9" t="s">
        <v>172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6.5" customHeight="1" spans="1:11">
      <c r="A22" s="12"/>
      <c r="B22" s="14" t="s">
        <v>66</v>
      </c>
      <c r="C22" s="14" t="s">
        <v>67</v>
      </c>
      <c r="D22" s="15" t="s">
        <v>223</v>
      </c>
      <c r="E22" s="15"/>
      <c r="F22" s="15"/>
      <c r="G22" s="9" t="s">
        <v>190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7.5" customHeight="1" spans="1:11">
      <c r="A23" s="17" t="s">
        <v>70</v>
      </c>
      <c r="B23" s="17"/>
      <c r="C23" s="17"/>
      <c r="D23" s="17"/>
      <c r="E23" s="17"/>
      <c r="F23" s="17"/>
      <c r="G23" s="17"/>
      <c r="H23" s="17" t="s">
        <v>18</v>
      </c>
      <c r="I23" s="17">
        <v>100</v>
      </c>
      <c r="J23" s="22">
        <f>SUM(J14:J22)+K7</f>
        <v>100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opLeftCell="A14" workbookViewId="0">
      <selection activeCell="L4" sqref="L4"/>
    </sheetView>
  </sheetViews>
  <sheetFormatPr defaultColWidth="8.72727272727273" defaultRowHeight="14"/>
  <cols>
    <col min="5" max="5" width="11.6363636363636" customWidth="1"/>
    <col min="6" max="6" width="12" customWidth="1"/>
    <col min="7" max="7" width="12.9090909090909" customWidth="1"/>
    <col min="8" max="8" width="14" customWidth="1"/>
    <col min="9" max="9" width="12.0909090909091" customWidth="1"/>
    <col min="10" max="10" width="11.6363636363636" customWidth="1"/>
    <col min="11" max="11" width="13.9090909090909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224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10.26</v>
      </c>
      <c r="G7" s="5">
        <v>10.26</v>
      </c>
      <c r="H7" s="5">
        <v>10.26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10.26</v>
      </c>
      <c r="G8" s="5">
        <v>10.26</v>
      </c>
      <c r="H8" s="5">
        <v>10.26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225</v>
      </c>
      <c r="C12" s="13"/>
      <c r="D12" s="13"/>
      <c r="E12" s="13"/>
      <c r="F12" s="13"/>
      <c r="G12" s="13"/>
      <c r="H12" s="13" t="s">
        <v>226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227</v>
      </c>
      <c r="E14" s="15"/>
      <c r="F14" s="15"/>
      <c r="G14" s="9" t="s">
        <v>228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229</v>
      </c>
      <c r="E15" s="15"/>
      <c r="F15" s="15"/>
      <c r="G15" s="9" t="s">
        <v>230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231</v>
      </c>
      <c r="E16" s="15"/>
      <c r="F16" s="15"/>
      <c r="G16" s="9" t="s">
        <v>231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232</v>
      </c>
      <c r="E17" s="15"/>
      <c r="F17" s="15"/>
      <c r="G17" s="9" t="s">
        <v>233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234</v>
      </c>
      <c r="E18" s="15"/>
      <c r="F18" s="15"/>
      <c r="G18" s="9" t="s">
        <v>235</v>
      </c>
      <c r="H18" s="9" t="s">
        <v>38</v>
      </c>
      <c r="I18" s="9" t="s">
        <v>83</v>
      </c>
      <c r="J18" s="5">
        <v>15</v>
      </c>
      <c r="K18" s="5" t="s">
        <v>18</v>
      </c>
    </row>
    <row r="19" s="1" customFormat="1" ht="36.5" customHeight="1" spans="1:11">
      <c r="A19" s="12"/>
      <c r="B19" s="14" t="s">
        <v>56</v>
      </c>
      <c r="C19" s="14" t="s">
        <v>57</v>
      </c>
      <c r="D19" s="15" t="s">
        <v>236</v>
      </c>
      <c r="E19" s="15"/>
      <c r="F19" s="15"/>
      <c r="G19" s="9" t="s">
        <v>221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0" customHeight="1" spans="1:11">
      <c r="A20" s="12"/>
      <c r="B20" s="14"/>
      <c r="C20" s="16" t="s">
        <v>60</v>
      </c>
      <c r="D20" s="15" t="s">
        <v>169</v>
      </c>
      <c r="E20" s="15"/>
      <c r="F20" s="15"/>
      <c r="G20" s="9" t="s">
        <v>170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65</v>
      </c>
      <c r="D21" s="15" t="s">
        <v>206</v>
      </c>
      <c r="E21" s="15"/>
      <c r="F21" s="15"/>
      <c r="G21" s="9" t="s">
        <v>206</v>
      </c>
      <c r="H21" s="9" t="s">
        <v>38</v>
      </c>
      <c r="I21" s="9" t="s">
        <v>39</v>
      </c>
      <c r="J21" s="5">
        <v>5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237</v>
      </c>
      <c r="E22" s="15"/>
      <c r="F22" s="15"/>
      <c r="G22" s="9" t="s">
        <v>172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6.5" customHeight="1" spans="1:11">
      <c r="A23" s="12"/>
      <c r="B23" s="14" t="s">
        <v>66</v>
      </c>
      <c r="C23" s="14" t="s">
        <v>67</v>
      </c>
      <c r="D23" s="15" t="s">
        <v>238</v>
      </c>
      <c r="E23" s="15"/>
      <c r="F23" s="15"/>
      <c r="G23" s="9" t="s">
        <v>190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7.5" customHeight="1" spans="1:11">
      <c r="A24" s="17" t="s">
        <v>70</v>
      </c>
      <c r="B24" s="17"/>
      <c r="C24" s="17"/>
      <c r="D24" s="17"/>
      <c r="E24" s="17"/>
      <c r="F24" s="17"/>
      <c r="G24" s="17"/>
      <c r="H24" s="17" t="s">
        <v>18</v>
      </c>
      <c r="I24" s="17">
        <v>100</v>
      </c>
      <c r="J24" s="22">
        <f>SUM(J14:J23)+K7</f>
        <v>100</v>
      </c>
      <c r="K24" s="5" t="s">
        <v>18</v>
      </c>
    </row>
  </sheetData>
  <mergeCells count="34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G24"/>
    <mergeCell ref="A11:A12"/>
    <mergeCell ref="A13:A23"/>
    <mergeCell ref="B14:B18"/>
    <mergeCell ref="B19:B22"/>
    <mergeCell ref="C14:C15"/>
    <mergeCell ref="A6:C10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selection activeCell="M5" sqref="M5"/>
    </sheetView>
  </sheetViews>
  <sheetFormatPr defaultColWidth="8.72727272727273" defaultRowHeight="14"/>
  <cols>
    <col min="5" max="5" width="12.8181818181818" customWidth="1"/>
    <col min="6" max="6" width="12.7272727272727" customWidth="1"/>
    <col min="7" max="7" width="16.3636363636364" customWidth="1"/>
    <col min="8" max="8" width="15.0909090909091" customWidth="1"/>
    <col min="9" max="9" width="11.3636363636364" customWidth="1"/>
    <col min="10" max="10" width="12.2727272727273" customWidth="1"/>
    <col min="11" max="11" width="13.7272727272727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239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44.93</v>
      </c>
      <c r="G7" s="5">
        <v>44.93</v>
      </c>
      <c r="H7" s="5">
        <v>44.93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44.93</v>
      </c>
      <c r="G8" s="5">
        <v>44.93</v>
      </c>
      <c r="H8" s="5">
        <v>44.93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240</v>
      </c>
      <c r="C12" s="13"/>
      <c r="D12" s="13"/>
      <c r="E12" s="13"/>
      <c r="F12" s="13"/>
      <c r="G12" s="13"/>
      <c r="H12" s="13" t="s">
        <v>241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74" customHeight="1" spans="1:11">
      <c r="A14" s="12"/>
      <c r="B14" s="14" t="s">
        <v>34</v>
      </c>
      <c r="C14" s="14" t="s">
        <v>35</v>
      </c>
      <c r="D14" s="15" t="s">
        <v>242</v>
      </c>
      <c r="E14" s="15"/>
      <c r="F14" s="15"/>
      <c r="G14" s="9" t="s">
        <v>243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47" customHeight="1" spans="1:11">
      <c r="A15" s="12"/>
      <c r="B15" s="14"/>
      <c r="C15" s="14"/>
      <c r="D15" s="15" t="s">
        <v>36</v>
      </c>
      <c r="E15" s="15"/>
      <c r="F15" s="15"/>
      <c r="G15" s="9" t="s">
        <v>36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244</v>
      </c>
      <c r="E16" s="15"/>
      <c r="F16" s="15"/>
      <c r="G16" s="9" t="s">
        <v>244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245</v>
      </c>
      <c r="E17" s="15"/>
      <c r="F17" s="15"/>
      <c r="G17" s="9" t="s">
        <v>245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52" customHeight="1" spans="1:11">
      <c r="A18" s="12"/>
      <c r="B18" s="14"/>
      <c r="C18" s="16" t="s">
        <v>51</v>
      </c>
      <c r="D18" s="15" t="s">
        <v>246</v>
      </c>
      <c r="E18" s="15"/>
      <c r="F18" s="15"/>
      <c r="G18" s="9" t="s">
        <v>247</v>
      </c>
      <c r="H18" s="9" t="s">
        <v>38</v>
      </c>
      <c r="I18" s="9" t="s">
        <v>83</v>
      </c>
      <c r="J18" s="5">
        <v>15</v>
      </c>
      <c r="K18" s="5" t="s">
        <v>18</v>
      </c>
    </row>
    <row r="19" s="1" customFormat="1" ht="36.5" customHeight="1" spans="1:11">
      <c r="A19" s="12"/>
      <c r="B19" s="14" t="s">
        <v>56</v>
      </c>
      <c r="C19" s="14" t="s">
        <v>57</v>
      </c>
      <c r="D19" s="15" t="s">
        <v>236</v>
      </c>
      <c r="E19" s="15"/>
      <c r="F19" s="15"/>
      <c r="G19" s="9" t="s">
        <v>221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0" customHeight="1" spans="1:11">
      <c r="A20" s="12"/>
      <c r="B20" s="14"/>
      <c r="C20" s="16" t="s">
        <v>60</v>
      </c>
      <c r="D20" s="15" t="s">
        <v>205</v>
      </c>
      <c r="E20" s="15"/>
      <c r="F20" s="15"/>
      <c r="G20" s="9" t="s">
        <v>170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14"/>
      <c r="C21" s="16" t="s">
        <v>65</v>
      </c>
      <c r="D21" s="15" t="s">
        <v>206</v>
      </c>
      <c r="E21" s="15"/>
      <c r="F21" s="15"/>
      <c r="G21" s="9" t="s">
        <v>206</v>
      </c>
      <c r="H21" s="9" t="s">
        <v>38</v>
      </c>
      <c r="I21" s="9" t="s">
        <v>18</v>
      </c>
      <c r="J21" s="5">
        <v>0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208</v>
      </c>
      <c r="E22" s="15"/>
      <c r="F22" s="15"/>
      <c r="G22" s="9" t="s">
        <v>172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6.5" customHeight="1" spans="1:11">
      <c r="A23" s="12"/>
      <c r="B23" s="14" t="s">
        <v>66</v>
      </c>
      <c r="C23" s="14" t="s">
        <v>67</v>
      </c>
      <c r="D23" s="15" t="s">
        <v>238</v>
      </c>
      <c r="E23" s="15"/>
      <c r="F23" s="15"/>
      <c r="G23" s="9" t="s">
        <v>190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7.5" customHeight="1" spans="1:11">
      <c r="A24" s="17" t="s">
        <v>70</v>
      </c>
      <c r="B24" s="17"/>
      <c r="C24" s="17"/>
      <c r="D24" s="17"/>
      <c r="E24" s="17"/>
      <c r="F24" s="17"/>
      <c r="G24" s="17"/>
      <c r="H24" s="17" t="s">
        <v>18</v>
      </c>
      <c r="I24" s="17">
        <v>100</v>
      </c>
      <c r="J24" s="22">
        <f>SUM(J14:J23)+K7</f>
        <v>100</v>
      </c>
      <c r="K24" s="5" t="s">
        <v>18</v>
      </c>
    </row>
  </sheetData>
  <mergeCells count="34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G24"/>
    <mergeCell ref="A11:A12"/>
    <mergeCell ref="A13:A23"/>
    <mergeCell ref="B14:B18"/>
    <mergeCell ref="B19:B22"/>
    <mergeCell ref="C14:C15"/>
    <mergeCell ref="A6:C10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opLeftCell="A12" workbookViewId="0">
      <selection activeCell="D14" sqref="$A14:$XFD14"/>
    </sheetView>
  </sheetViews>
  <sheetFormatPr defaultColWidth="8.72727272727273" defaultRowHeight="14"/>
  <cols>
    <col min="5" max="5" width="12.9090909090909" customWidth="1"/>
    <col min="6" max="6" width="13.6363636363636" customWidth="1"/>
    <col min="7" max="7" width="13.8181818181818" customWidth="1"/>
    <col min="8" max="8" width="14.5454545454545" customWidth="1"/>
    <col min="9" max="9" width="11" customWidth="1"/>
    <col min="10" max="10" width="13.2727272727273" customWidth="1"/>
    <col min="11" max="11" width="14.2727272727273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248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10.58</v>
      </c>
      <c r="G7" s="5">
        <v>10.58</v>
      </c>
      <c r="H7" s="5">
        <v>10.58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10.58</v>
      </c>
      <c r="G8" s="5">
        <v>10.58</v>
      </c>
      <c r="H8" s="5">
        <v>10.58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250</v>
      </c>
      <c r="C12" s="13"/>
      <c r="D12" s="13"/>
      <c r="E12" s="13"/>
      <c r="F12" s="13"/>
      <c r="G12" s="13"/>
      <c r="H12" s="13" t="s">
        <v>251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252</v>
      </c>
      <c r="E14" s="15"/>
      <c r="F14" s="15"/>
      <c r="G14" s="9" t="s">
        <v>253</v>
      </c>
      <c r="H14" s="9" t="s">
        <v>38</v>
      </c>
      <c r="I14" s="9" t="s">
        <v>254</v>
      </c>
      <c r="J14" s="5">
        <v>3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255</v>
      </c>
      <c r="E15" s="15"/>
      <c r="F15" s="15"/>
      <c r="G15" s="9" t="s">
        <v>256</v>
      </c>
      <c r="H15" s="9" t="s">
        <v>38</v>
      </c>
      <c r="I15" s="9" t="s">
        <v>254</v>
      </c>
      <c r="J15" s="5">
        <v>3</v>
      </c>
      <c r="K15" s="5" t="s">
        <v>18</v>
      </c>
    </row>
    <row r="16" s="1" customFormat="1" ht="36.5" customHeight="1" spans="1:11">
      <c r="A16" s="12"/>
      <c r="B16" s="14"/>
      <c r="C16" s="14"/>
      <c r="D16" s="15" t="s">
        <v>257</v>
      </c>
      <c r="E16" s="15"/>
      <c r="F16" s="15"/>
      <c r="G16" s="9" t="s">
        <v>258</v>
      </c>
      <c r="H16" s="9" t="s">
        <v>38</v>
      </c>
      <c r="I16" s="9" t="s">
        <v>259</v>
      </c>
      <c r="J16" s="5">
        <v>4</v>
      </c>
      <c r="K16" s="5" t="s">
        <v>18</v>
      </c>
    </row>
    <row r="17" s="1" customFormat="1" ht="30" customHeight="1" spans="1:11">
      <c r="A17" s="12"/>
      <c r="B17" s="14"/>
      <c r="C17" s="16" t="s">
        <v>42</v>
      </c>
      <c r="D17" s="15" t="s">
        <v>260</v>
      </c>
      <c r="E17" s="15"/>
      <c r="F17" s="15"/>
      <c r="G17" s="9" t="s">
        <v>199</v>
      </c>
      <c r="H17" s="9" t="s">
        <v>38</v>
      </c>
      <c r="I17" s="9" t="s">
        <v>80</v>
      </c>
      <c r="J17" s="5">
        <v>20</v>
      </c>
      <c r="K17" s="5" t="s">
        <v>18</v>
      </c>
    </row>
    <row r="18" s="1" customFormat="1" ht="30" customHeight="1" spans="1:11">
      <c r="A18" s="12"/>
      <c r="B18" s="14"/>
      <c r="C18" s="16" t="s">
        <v>48</v>
      </c>
      <c r="D18" s="15" t="s">
        <v>159</v>
      </c>
      <c r="E18" s="15"/>
      <c r="F18" s="15"/>
      <c r="G18" s="9" t="s">
        <v>261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0" customHeight="1" spans="1:11">
      <c r="A19" s="12"/>
      <c r="B19" s="14"/>
      <c r="C19" s="16" t="s">
        <v>51</v>
      </c>
      <c r="D19" s="15" t="s">
        <v>262</v>
      </c>
      <c r="E19" s="15"/>
      <c r="F19" s="15"/>
      <c r="G19" s="9" t="s">
        <v>263</v>
      </c>
      <c r="H19" s="9" t="s">
        <v>38</v>
      </c>
      <c r="I19" s="9" t="s">
        <v>83</v>
      </c>
      <c r="J19" s="5">
        <v>15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57</v>
      </c>
      <c r="D20" s="15" t="s">
        <v>264</v>
      </c>
      <c r="E20" s="15"/>
      <c r="F20" s="15"/>
      <c r="G20" s="9" t="s">
        <v>204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14"/>
      <c r="C21" s="16" t="s">
        <v>60</v>
      </c>
      <c r="D21" s="15" t="s">
        <v>265</v>
      </c>
      <c r="E21" s="15"/>
      <c r="F21" s="15"/>
      <c r="G21" s="9" t="s">
        <v>170</v>
      </c>
      <c r="H21" s="9" t="s">
        <v>38</v>
      </c>
      <c r="I21" s="9" t="s">
        <v>39</v>
      </c>
      <c r="J21" s="5">
        <v>5</v>
      </c>
      <c r="K21" s="5" t="s">
        <v>18</v>
      </c>
    </row>
    <row r="22" s="1" customFormat="1" ht="30" customHeight="1" spans="1:11">
      <c r="A22" s="12"/>
      <c r="B22" s="14"/>
      <c r="C22" s="16" t="s">
        <v>65</v>
      </c>
      <c r="D22" s="15" t="s">
        <v>65</v>
      </c>
      <c r="E22" s="15"/>
      <c r="F22" s="15"/>
      <c r="G22" s="9" t="s">
        <v>266</v>
      </c>
      <c r="H22" s="9" t="s">
        <v>38</v>
      </c>
      <c r="I22" s="9" t="s">
        <v>39</v>
      </c>
      <c r="J22" s="5">
        <v>5</v>
      </c>
      <c r="K22" s="5" t="s">
        <v>18</v>
      </c>
    </row>
    <row r="23" s="1" customFormat="1" ht="30" customHeight="1" spans="1:11">
      <c r="A23" s="12"/>
      <c r="B23" s="14"/>
      <c r="C23" s="16" t="s">
        <v>63</v>
      </c>
      <c r="D23" s="15" t="s">
        <v>267</v>
      </c>
      <c r="E23" s="15"/>
      <c r="F23" s="15"/>
      <c r="G23" s="9" t="s">
        <v>268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6.5" customHeight="1" spans="1:11">
      <c r="A24" s="12"/>
      <c r="B24" s="14" t="s">
        <v>66</v>
      </c>
      <c r="C24" s="14" t="s">
        <v>67</v>
      </c>
      <c r="D24" s="15" t="s">
        <v>173</v>
      </c>
      <c r="E24" s="15"/>
      <c r="F24" s="15"/>
      <c r="G24" s="9" t="s">
        <v>174</v>
      </c>
      <c r="H24" s="9" t="s">
        <v>149</v>
      </c>
      <c r="I24" s="9" t="s">
        <v>45</v>
      </c>
      <c r="J24" s="5">
        <v>10</v>
      </c>
      <c r="K24" s="5" t="s">
        <v>18</v>
      </c>
    </row>
    <row r="25" s="1" customFormat="1" ht="37.5" customHeight="1" spans="1:11">
      <c r="A25" s="17" t="s">
        <v>70</v>
      </c>
      <c r="B25" s="17"/>
      <c r="C25" s="17"/>
      <c r="D25" s="17"/>
      <c r="E25" s="17"/>
      <c r="F25" s="17"/>
      <c r="G25" s="17"/>
      <c r="H25" s="17" t="s">
        <v>18</v>
      </c>
      <c r="I25" s="17">
        <v>100</v>
      </c>
      <c r="J25" s="22">
        <f>SUM(J14:J24)+K7</f>
        <v>100</v>
      </c>
      <c r="K25" s="5" t="s">
        <v>18</v>
      </c>
    </row>
  </sheetData>
  <mergeCells count="35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G25"/>
    <mergeCell ref="A11:A12"/>
    <mergeCell ref="A13:A24"/>
    <mergeCell ref="B14:B19"/>
    <mergeCell ref="B20:B23"/>
    <mergeCell ref="C14:C16"/>
    <mergeCell ref="A6:C10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opLeftCell="A6" workbookViewId="0">
      <selection activeCell="M5" sqref="M5"/>
    </sheetView>
  </sheetViews>
  <sheetFormatPr defaultColWidth="8.72727272727273" defaultRowHeight="14"/>
  <cols>
    <col min="5" max="5" width="13.2727272727273" customWidth="1"/>
    <col min="6" max="6" width="12.6363636363636" customWidth="1"/>
    <col min="7" max="7" width="14.9090909090909" customWidth="1"/>
    <col min="8" max="8" width="15.0909090909091" customWidth="1"/>
    <col min="9" max="9" width="12.4545454545455" customWidth="1"/>
    <col min="10" max="10" width="12.9090909090909" customWidth="1"/>
    <col min="11" max="11" width="13.7272727272727" customWidth="1"/>
  </cols>
  <sheetData>
    <row r="1" s="1" customFormat="1" ht="27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2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269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132.15</v>
      </c>
      <c r="G7" s="5">
        <v>132.15</v>
      </c>
      <c r="H7" s="5">
        <v>132.15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132.15</v>
      </c>
      <c r="G8" s="5">
        <v>132.15</v>
      </c>
      <c r="H8" s="5">
        <v>132.15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46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46" customHeight="1" spans="1:15">
      <c r="A12" s="12"/>
      <c r="B12" s="13" t="s">
        <v>270</v>
      </c>
      <c r="C12" s="13"/>
      <c r="D12" s="13"/>
      <c r="E12" s="13"/>
      <c r="F12" s="13"/>
      <c r="G12" s="13"/>
      <c r="H12" s="13" t="s">
        <v>271</v>
      </c>
      <c r="I12" s="13"/>
      <c r="J12" s="13"/>
      <c r="K12" s="13"/>
      <c r="M12" s="21"/>
      <c r="N12" s="21"/>
      <c r="O12" s="21"/>
    </row>
    <row r="13" s="1" customFormat="1" ht="4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46" customHeight="1" spans="1:11">
      <c r="A14" s="12"/>
      <c r="B14" s="14" t="s">
        <v>34</v>
      </c>
      <c r="C14" s="14" t="s">
        <v>35</v>
      </c>
      <c r="D14" s="15" t="s">
        <v>272</v>
      </c>
      <c r="E14" s="15"/>
      <c r="F14" s="15"/>
      <c r="G14" s="9" t="s">
        <v>273</v>
      </c>
      <c r="H14" s="9" t="s">
        <v>38</v>
      </c>
      <c r="I14" s="9" t="s">
        <v>45</v>
      </c>
      <c r="J14" s="5">
        <v>10</v>
      </c>
      <c r="K14" s="5" t="s">
        <v>18</v>
      </c>
    </row>
    <row r="15" s="1" customFormat="1" ht="46" customHeight="1" spans="1:11">
      <c r="A15" s="12"/>
      <c r="B15" s="14"/>
      <c r="C15" s="16" t="s">
        <v>42</v>
      </c>
      <c r="D15" s="15" t="s">
        <v>274</v>
      </c>
      <c r="E15" s="15"/>
      <c r="F15" s="15"/>
      <c r="G15" s="9" t="s">
        <v>275</v>
      </c>
      <c r="H15" s="9" t="s">
        <v>38</v>
      </c>
      <c r="I15" s="9" t="s">
        <v>80</v>
      </c>
      <c r="J15" s="5">
        <v>20</v>
      </c>
      <c r="K15" s="5" t="s">
        <v>18</v>
      </c>
    </row>
    <row r="16" s="1" customFormat="1" ht="46" customHeight="1" spans="1:11">
      <c r="A16" s="12"/>
      <c r="B16" s="14"/>
      <c r="C16" s="16" t="s">
        <v>48</v>
      </c>
      <c r="D16" s="15" t="s">
        <v>159</v>
      </c>
      <c r="E16" s="15"/>
      <c r="F16" s="15"/>
      <c r="G16" s="9" t="s">
        <v>182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46" customHeight="1" spans="1:11">
      <c r="A17" s="12"/>
      <c r="B17" s="14"/>
      <c r="C17" s="16" t="s">
        <v>51</v>
      </c>
      <c r="D17" s="15" t="s">
        <v>276</v>
      </c>
      <c r="E17" s="15"/>
      <c r="F17" s="15"/>
      <c r="G17" s="9" t="s">
        <v>277</v>
      </c>
      <c r="H17" s="9" t="s">
        <v>38</v>
      </c>
      <c r="I17" s="9" t="s">
        <v>163</v>
      </c>
      <c r="J17" s="5">
        <v>8</v>
      </c>
      <c r="K17" s="5" t="s">
        <v>18</v>
      </c>
    </row>
    <row r="18" s="1" customFormat="1" ht="46" customHeight="1" spans="1:11">
      <c r="A18" s="12"/>
      <c r="B18" s="14"/>
      <c r="C18" s="16"/>
      <c r="D18" s="15" t="s">
        <v>278</v>
      </c>
      <c r="E18" s="15"/>
      <c r="F18" s="15"/>
      <c r="G18" s="9" t="s">
        <v>162</v>
      </c>
      <c r="H18" s="9" t="s">
        <v>38</v>
      </c>
      <c r="I18" s="9" t="s">
        <v>166</v>
      </c>
      <c r="J18" s="5">
        <v>7</v>
      </c>
      <c r="K18" s="5" t="s">
        <v>18</v>
      </c>
    </row>
    <row r="19" s="1" customFormat="1" ht="46" customHeight="1" spans="1:11">
      <c r="A19" s="12"/>
      <c r="B19" s="14" t="s">
        <v>56</v>
      </c>
      <c r="C19" s="14" t="s">
        <v>57</v>
      </c>
      <c r="D19" s="15" t="s">
        <v>279</v>
      </c>
      <c r="E19" s="15"/>
      <c r="F19" s="15"/>
      <c r="G19" s="9" t="s">
        <v>279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46" customHeight="1" spans="1:11">
      <c r="A20" s="12"/>
      <c r="B20" s="14"/>
      <c r="C20" s="14"/>
      <c r="D20" s="15" t="s">
        <v>280</v>
      </c>
      <c r="E20" s="15"/>
      <c r="F20" s="15"/>
      <c r="G20" s="9" t="s">
        <v>280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46" customHeight="1" spans="1:11">
      <c r="A21" s="12"/>
      <c r="B21" s="14"/>
      <c r="C21" s="16" t="s">
        <v>60</v>
      </c>
      <c r="D21" s="15" t="s">
        <v>265</v>
      </c>
      <c r="E21" s="15"/>
      <c r="F21" s="15"/>
      <c r="G21" s="9" t="s">
        <v>170</v>
      </c>
      <c r="H21" s="9" t="s">
        <v>38</v>
      </c>
      <c r="I21" s="9" t="s">
        <v>39</v>
      </c>
      <c r="J21" s="5">
        <v>5</v>
      </c>
      <c r="K21" s="5" t="s">
        <v>18</v>
      </c>
    </row>
    <row r="22" s="1" customFormat="1" ht="46" customHeight="1" spans="1:11">
      <c r="A22" s="12"/>
      <c r="B22" s="14"/>
      <c r="C22" s="16"/>
      <c r="D22" s="15" t="s">
        <v>281</v>
      </c>
      <c r="E22" s="15"/>
      <c r="F22" s="15"/>
      <c r="G22" s="9" t="s">
        <v>282</v>
      </c>
      <c r="H22" s="9" t="s">
        <v>38</v>
      </c>
      <c r="I22" s="9" t="s">
        <v>39</v>
      </c>
      <c r="J22" s="5">
        <v>5</v>
      </c>
      <c r="K22" s="5" t="s">
        <v>18</v>
      </c>
    </row>
    <row r="23" s="1" customFormat="1" ht="46" customHeight="1" spans="1:11">
      <c r="A23" s="12"/>
      <c r="B23" s="14"/>
      <c r="C23" s="16" t="s">
        <v>65</v>
      </c>
      <c r="D23" s="15" t="s">
        <v>65</v>
      </c>
      <c r="E23" s="15"/>
      <c r="F23" s="15"/>
      <c r="G23" s="9" t="s">
        <v>266</v>
      </c>
      <c r="H23" s="9" t="s">
        <v>38</v>
      </c>
      <c r="I23" s="9" t="s">
        <v>39</v>
      </c>
      <c r="J23" s="5">
        <v>5</v>
      </c>
      <c r="K23" s="5" t="s">
        <v>18</v>
      </c>
    </row>
    <row r="24" s="1" customFormat="1" ht="46" customHeight="1" spans="1:11">
      <c r="A24" s="12"/>
      <c r="B24" s="14"/>
      <c r="C24" s="16" t="s">
        <v>63</v>
      </c>
      <c r="D24" s="15" t="s">
        <v>283</v>
      </c>
      <c r="E24" s="15"/>
      <c r="F24" s="15"/>
      <c r="G24" s="9" t="s">
        <v>284</v>
      </c>
      <c r="H24" s="9" t="s">
        <v>38</v>
      </c>
      <c r="I24" s="9" t="s">
        <v>39</v>
      </c>
      <c r="J24" s="5">
        <v>5</v>
      </c>
      <c r="K24" s="5" t="s">
        <v>18</v>
      </c>
    </row>
    <row r="25" s="1" customFormat="1" ht="46" customHeight="1" spans="1:11">
      <c r="A25" s="12"/>
      <c r="B25" s="14" t="s">
        <v>66</v>
      </c>
      <c r="C25" s="14" t="s">
        <v>67</v>
      </c>
      <c r="D25" s="15" t="s">
        <v>285</v>
      </c>
      <c r="E25" s="15"/>
      <c r="F25" s="15"/>
      <c r="G25" s="9" t="s">
        <v>174</v>
      </c>
      <c r="H25" s="9" t="s">
        <v>286</v>
      </c>
      <c r="I25" s="9" t="s">
        <v>45</v>
      </c>
      <c r="J25" s="5">
        <v>10</v>
      </c>
      <c r="K25" s="5" t="s">
        <v>18</v>
      </c>
    </row>
    <row r="26" s="1" customFormat="1" ht="46" customHeight="1" spans="1:11">
      <c r="A26" s="17" t="s">
        <v>70</v>
      </c>
      <c r="B26" s="17"/>
      <c r="C26" s="17"/>
      <c r="D26" s="17"/>
      <c r="E26" s="17"/>
      <c r="F26" s="17"/>
      <c r="G26" s="17"/>
      <c r="H26" s="17" t="s">
        <v>18</v>
      </c>
      <c r="I26" s="17">
        <v>100</v>
      </c>
      <c r="J26" s="22">
        <f>SUM(J14:J25)+K7</f>
        <v>100</v>
      </c>
      <c r="K26" s="5" t="s">
        <v>18</v>
      </c>
    </row>
  </sheetData>
  <mergeCells count="38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G26"/>
    <mergeCell ref="A11:A12"/>
    <mergeCell ref="A13:A25"/>
    <mergeCell ref="B14:B18"/>
    <mergeCell ref="B19:B24"/>
    <mergeCell ref="C17:C18"/>
    <mergeCell ref="C19:C20"/>
    <mergeCell ref="C21:C22"/>
    <mergeCell ref="A6:C10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workbookViewId="0">
      <selection activeCell="M17" sqref="M17"/>
    </sheetView>
  </sheetViews>
  <sheetFormatPr defaultColWidth="8.72727272727273" defaultRowHeight="14"/>
  <cols>
    <col min="5" max="5" width="12.3636363636364" customWidth="1"/>
    <col min="6" max="6" width="12.9090909090909" customWidth="1"/>
    <col min="7" max="7" width="14.9090909090909" customWidth="1"/>
    <col min="8" max="8" width="15.8181818181818" customWidth="1"/>
    <col min="9" max="9" width="12.5454545454545" customWidth="1"/>
    <col min="10" max="10" width="12.1818181818182" customWidth="1"/>
    <col min="11" max="11" width="15.0909090909091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287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53.95</v>
      </c>
      <c r="G7" s="5">
        <v>53.95</v>
      </c>
      <c r="H7" s="5">
        <v>53.95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53.95</v>
      </c>
      <c r="G8" s="5">
        <v>53.95</v>
      </c>
      <c r="H8" s="5">
        <v>53.95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288</v>
      </c>
      <c r="C12" s="13"/>
      <c r="D12" s="13"/>
      <c r="E12" s="13"/>
      <c r="F12" s="13"/>
      <c r="G12" s="13"/>
      <c r="H12" s="13" t="s">
        <v>289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290</v>
      </c>
      <c r="E14" s="15"/>
      <c r="F14" s="15"/>
      <c r="G14" s="9" t="s">
        <v>291</v>
      </c>
      <c r="H14" s="9" t="s">
        <v>38</v>
      </c>
      <c r="I14" s="9" t="s">
        <v>292</v>
      </c>
      <c r="J14" s="5">
        <v>2.5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293</v>
      </c>
      <c r="E15" s="15"/>
      <c r="F15" s="15"/>
      <c r="G15" s="9" t="s">
        <v>294</v>
      </c>
      <c r="H15" s="9" t="s">
        <v>38</v>
      </c>
      <c r="I15" s="9" t="s">
        <v>292</v>
      </c>
      <c r="J15" s="5">
        <v>2.5</v>
      </c>
      <c r="K15" s="5" t="s">
        <v>18</v>
      </c>
    </row>
    <row r="16" s="1" customFormat="1" ht="36.5" customHeight="1" spans="1:11">
      <c r="A16" s="12"/>
      <c r="B16" s="14"/>
      <c r="C16" s="14"/>
      <c r="D16" s="15" t="s">
        <v>295</v>
      </c>
      <c r="E16" s="15"/>
      <c r="F16" s="15"/>
      <c r="G16" s="9" t="s">
        <v>296</v>
      </c>
      <c r="H16" s="9" t="s">
        <v>38</v>
      </c>
      <c r="I16" s="9" t="s">
        <v>292</v>
      </c>
      <c r="J16" s="5">
        <v>2.5</v>
      </c>
      <c r="K16" s="5" t="s">
        <v>18</v>
      </c>
    </row>
    <row r="17" s="1" customFormat="1" ht="41" customHeight="1" spans="1:11">
      <c r="A17" s="12"/>
      <c r="B17" s="14"/>
      <c r="C17" s="14"/>
      <c r="D17" s="15" t="s">
        <v>297</v>
      </c>
      <c r="E17" s="15"/>
      <c r="F17" s="15"/>
      <c r="G17" s="9" t="s">
        <v>298</v>
      </c>
      <c r="H17" s="9" t="s">
        <v>38</v>
      </c>
      <c r="I17" s="9" t="s">
        <v>292</v>
      </c>
      <c r="J17" s="5">
        <v>2.5</v>
      </c>
      <c r="K17" s="5" t="s">
        <v>18</v>
      </c>
    </row>
    <row r="18" s="1" customFormat="1" ht="30" customHeight="1" spans="1:11">
      <c r="A18" s="12"/>
      <c r="B18" s="14"/>
      <c r="C18" s="16" t="s">
        <v>42</v>
      </c>
      <c r="D18" s="15" t="s">
        <v>299</v>
      </c>
      <c r="E18" s="15"/>
      <c r="F18" s="15"/>
      <c r="G18" s="9" t="s">
        <v>299</v>
      </c>
      <c r="H18" s="9" t="s">
        <v>38</v>
      </c>
      <c r="I18" s="9" t="s">
        <v>80</v>
      </c>
      <c r="J18" s="5">
        <v>20</v>
      </c>
      <c r="K18" s="5" t="s">
        <v>18</v>
      </c>
    </row>
    <row r="19" s="1" customFormat="1" ht="30" customHeight="1" spans="1:11">
      <c r="A19" s="12"/>
      <c r="B19" s="14"/>
      <c r="C19" s="16" t="s">
        <v>48</v>
      </c>
      <c r="D19" s="15" t="s">
        <v>232</v>
      </c>
      <c r="E19" s="15"/>
      <c r="F19" s="15"/>
      <c r="G19" s="9" t="s">
        <v>300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0" customHeight="1" spans="1:11">
      <c r="A20" s="12"/>
      <c r="B20" s="14"/>
      <c r="C20" s="16" t="s">
        <v>51</v>
      </c>
      <c r="D20" s="15" t="s">
        <v>301</v>
      </c>
      <c r="E20" s="15"/>
      <c r="F20" s="15"/>
      <c r="G20" s="9" t="s">
        <v>302</v>
      </c>
      <c r="H20" s="9" t="s">
        <v>38</v>
      </c>
      <c r="I20" s="9" t="s">
        <v>83</v>
      </c>
      <c r="J20" s="5">
        <v>15</v>
      </c>
      <c r="K20" s="5" t="s">
        <v>18</v>
      </c>
    </row>
    <row r="21" s="1" customFormat="1" ht="36.5" customHeight="1" spans="1:11">
      <c r="A21" s="12"/>
      <c r="B21" s="14" t="s">
        <v>56</v>
      </c>
      <c r="C21" s="14" t="s">
        <v>57</v>
      </c>
      <c r="D21" s="15" t="s">
        <v>303</v>
      </c>
      <c r="E21" s="15"/>
      <c r="F21" s="15"/>
      <c r="G21" s="9" t="s">
        <v>221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60</v>
      </c>
      <c r="D22" s="15" t="s">
        <v>265</v>
      </c>
      <c r="E22" s="15"/>
      <c r="F22" s="15"/>
      <c r="G22" s="9" t="s">
        <v>170</v>
      </c>
      <c r="H22" s="9" t="s">
        <v>38</v>
      </c>
      <c r="I22" s="9" t="s">
        <v>39</v>
      </c>
      <c r="J22" s="5">
        <v>5</v>
      </c>
      <c r="K22" s="5" t="s">
        <v>18</v>
      </c>
    </row>
    <row r="23" s="1" customFormat="1" ht="30" customHeight="1" spans="1:11">
      <c r="A23" s="12"/>
      <c r="B23" s="14"/>
      <c r="C23" s="16" t="s">
        <v>65</v>
      </c>
      <c r="D23" s="15" t="s">
        <v>206</v>
      </c>
      <c r="E23" s="15"/>
      <c r="F23" s="15"/>
      <c r="G23" s="9" t="s">
        <v>266</v>
      </c>
      <c r="H23" s="9" t="s">
        <v>38</v>
      </c>
      <c r="I23" s="9" t="s">
        <v>39</v>
      </c>
      <c r="J23" s="5">
        <v>5</v>
      </c>
      <c r="K23" s="5" t="s">
        <v>18</v>
      </c>
    </row>
    <row r="24" s="1" customFormat="1" ht="30" customHeight="1" spans="1:11">
      <c r="A24" s="12"/>
      <c r="B24" s="14"/>
      <c r="C24" s="16" t="s">
        <v>63</v>
      </c>
      <c r="D24" s="15" t="s">
        <v>304</v>
      </c>
      <c r="E24" s="15"/>
      <c r="F24" s="15"/>
      <c r="G24" s="9" t="s">
        <v>172</v>
      </c>
      <c r="H24" s="9" t="s">
        <v>38</v>
      </c>
      <c r="I24" s="9" t="s">
        <v>45</v>
      </c>
      <c r="J24" s="5">
        <v>10</v>
      </c>
      <c r="K24" s="5" t="s">
        <v>18</v>
      </c>
    </row>
    <row r="25" s="1" customFormat="1" ht="36.5" customHeight="1" spans="1:11">
      <c r="A25" s="12"/>
      <c r="B25" s="14" t="s">
        <v>66</v>
      </c>
      <c r="C25" s="14" t="s">
        <v>67</v>
      </c>
      <c r="D25" s="15" t="s">
        <v>305</v>
      </c>
      <c r="E25" s="15"/>
      <c r="F25" s="15"/>
      <c r="G25" s="9" t="s">
        <v>174</v>
      </c>
      <c r="H25" s="9" t="s">
        <v>149</v>
      </c>
      <c r="I25" s="9" t="s">
        <v>45</v>
      </c>
      <c r="J25" s="5">
        <v>10</v>
      </c>
      <c r="K25" s="5" t="s">
        <v>18</v>
      </c>
    </row>
    <row r="26" s="1" customFormat="1" ht="37.5" customHeight="1" spans="1:11">
      <c r="A26" s="17" t="s">
        <v>70</v>
      </c>
      <c r="B26" s="17"/>
      <c r="C26" s="17"/>
      <c r="D26" s="17"/>
      <c r="E26" s="17"/>
      <c r="F26" s="17"/>
      <c r="G26" s="17"/>
      <c r="H26" s="17" t="s">
        <v>18</v>
      </c>
      <c r="I26" s="17">
        <v>100</v>
      </c>
      <c r="J26" s="22">
        <f>SUM(J14:J25)+K7</f>
        <v>100</v>
      </c>
      <c r="K26" s="5" t="s">
        <v>18</v>
      </c>
    </row>
  </sheetData>
  <mergeCells count="36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G26"/>
    <mergeCell ref="A11:A12"/>
    <mergeCell ref="A13:A25"/>
    <mergeCell ref="B14:B20"/>
    <mergeCell ref="B21:B24"/>
    <mergeCell ref="C14:C17"/>
    <mergeCell ref="A6:C10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selection activeCell="L6" sqref="L6"/>
    </sheetView>
  </sheetViews>
  <sheetFormatPr defaultColWidth="8.72727272727273" defaultRowHeight="14"/>
  <cols>
    <col min="5" max="5" width="12.9090909090909" customWidth="1"/>
    <col min="6" max="6" width="11.8181818181818" customWidth="1"/>
    <col min="7" max="7" width="12.8181818181818" customWidth="1"/>
    <col min="8" max="8" width="14.9090909090909" customWidth="1"/>
    <col min="9" max="9" width="12.9090909090909" customWidth="1"/>
    <col min="10" max="10" width="12.0909090909091" customWidth="1"/>
    <col min="11" max="11" width="14.2727272727273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306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138.09</v>
      </c>
      <c r="G7" s="5">
        <v>138.09</v>
      </c>
      <c r="H7" s="5">
        <v>138.09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138.09</v>
      </c>
      <c r="G8" s="5">
        <v>138.09</v>
      </c>
      <c r="H8" s="5">
        <v>138.09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307</v>
      </c>
      <c r="C12" s="13"/>
      <c r="D12" s="13"/>
      <c r="E12" s="13"/>
      <c r="F12" s="13"/>
      <c r="G12" s="13"/>
      <c r="H12" s="13" t="s">
        <v>307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308</v>
      </c>
      <c r="E14" s="15"/>
      <c r="F14" s="15"/>
      <c r="G14" s="9" t="s">
        <v>309</v>
      </c>
      <c r="H14" s="9" t="s">
        <v>38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14"/>
      <c r="C15" s="16" t="s">
        <v>42</v>
      </c>
      <c r="D15" s="15" t="s">
        <v>180</v>
      </c>
      <c r="E15" s="15"/>
      <c r="F15" s="15"/>
      <c r="G15" s="9" t="s">
        <v>310</v>
      </c>
      <c r="H15" s="9" t="s">
        <v>38</v>
      </c>
      <c r="I15" s="9" t="s">
        <v>80</v>
      </c>
      <c r="J15" s="5">
        <v>20</v>
      </c>
      <c r="K15" s="5" t="s">
        <v>18</v>
      </c>
    </row>
    <row r="16" s="1" customFormat="1" ht="30" customHeight="1" spans="1:11">
      <c r="A16" s="12"/>
      <c r="B16" s="14"/>
      <c r="C16" s="16" t="s">
        <v>48</v>
      </c>
      <c r="D16" s="15" t="s">
        <v>311</v>
      </c>
      <c r="E16" s="15"/>
      <c r="F16" s="15"/>
      <c r="G16" s="9" t="s">
        <v>312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30" customHeight="1" spans="1:11">
      <c r="A17" s="12"/>
      <c r="B17" s="14"/>
      <c r="C17" s="16" t="s">
        <v>51</v>
      </c>
      <c r="D17" s="15" t="s">
        <v>313</v>
      </c>
      <c r="E17" s="15"/>
      <c r="F17" s="15"/>
      <c r="G17" s="9" t="s">
        <v>313</v>
      </c>
      <c r="H17" s="9" t="s">
        <v>38</v>
      </c>
      <c r="I17" s="9" t="s">
        <v>83</v>
      </c>
      <c r="J17" s="5">
        <v>15</v>
      </c>
      <c r="K17" s="5" t="s">
        <v>18</v>
      </c>
    </row>
    <row r="18" s="1" customFormat="1" ht="36.5" customHeight="1" spans="1:11">
      <c r="A18" s="12"/>
      <c r="B18" s="14" t="s">
        <v>56</v>
      </c>
      <c r="C18" s="14" t="s">
        <v>57</v>
      </c>
      <c r="D18" s="15" t="s">
        <v>314</v>
      </c>
      <c r="E18" s="15"/>
      <c r="F18" s="15"/>
      <c r="G18" s="9" t="s">
        <v>162</v>
      </c>
      <c r="H18" s="9" t="s">
        <v>38</v>
      </c>
      <c r="I18" s="9" t="s">
        <v>45</v>
      </c>
      <c r="J18" s="5">
        <v>10</v>
      </c>
      <c r="K18" s="5" t="s">
        <v>18</v>
      </c>
    </row>
    <row r="19" s="1" customFormat="1" ht="30" customHeight="1" spans="1:11">
      <c r="A19" s="12"/>
      <c r="B19" s="14"/>
      <c r="C19" s="16" t="s">
        <v>60</v>
      </c>
      <c r="D19" s="15" t="s">
        <v>315</v>
      </c>
      <c r="E19" s="15"/>
      <c r="F19" s="15"/>
      <c r="G19" s="9" t="s">
        <v>170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0" customHeight="1" spans="1:11">
      <c r="A20" s="12"/>
      <c r="B20" s="14"/>
      <c r="C20" s="16" t="s">
        <v>65</v>
      </c>
      <c r="D20" s="15" t="s">
        <v>206</v>
      </c>
      <c r="E20" s="15"/>
      <c r="F20" s="15"/>
      <c r="G20" s="9" t="s">
        <v>206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63</v>
      </c>
      <c r="D21" s="15" t="s">
        <v>316</v>
      </c>
      <c r="E21" s="15"/>
      <c r="F21" s="15"/>
      <c r="G21" s="9" t="s">
        <v>188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6.5" customHeight="1" spans="1:11">
      <c r="A22" s="12"/>
      <c r="B22" s="14" t="s">
        <v>66</v>
      </c>
      <c r="C22" s="14" t="s">
        <v>67</v>
      </c>
      <c r="D22" s="15" t="s">
        <v>317</v>
      </c>
      <c r="E22" s="15"/>
      <c r="F22" s="15"/>
      <c r="G22" s="9" t="s">
        <v>174</v>
      </c>
      <c r="H22" s="9" t="s">
        <v>286</v>
      </c>
      <c r="I22" s="9" t="s">
        <v>45</v>
      </c>
      <c r="J22" s="5">
        <v>10</v>
      </c>
      <c r="K22" s="5" t="s">
        <v>18</v>
      </c>
    </row>
    <row r="23" s="1" customFormat="1" ht="37.5" customHeight="1" spans="1:11">
      <c r="A23" s="17" t="s">
        <v>70</v>
      </c>
      <c r="B23" s="17"/>
      <c r="C23" s="17"/>
      <c r="D23" s="17"/>
      <c r="E23" s="17"/>
      <c r="F23" s="17"/>
      <c r="G23" s="17"/>
      <c r="H23" s="17" t="s">
        <v>18</v>
      </c>
      <c r="I23" s="17">
        <v>100</v>
      </c>
      <c r="J23" s="22">
        <f>SUM(J14:J22)+K7</f>
        <v>100</v>
      </c>
      <c r="K23" s="5" t="s">
        <v>18</v>
      </c>
    </row>
    <row r="24" s="1" customFormat="1" customHeight="1"/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opLeftCell="A23" workbookViewId="0">
      <selection activeCell="M6" sqref="M6"/>
    </sheetView>
  </sheetViews>
  <sheetFormatPr defaultColWidth="8.72727272727273" defaultRowHeight="14"/>
  <cols>
    <col min="5" max="5" width="11.9090909090909" customWidth="1"/>
    <col min="6" max="6" width="12.6363636363636" customWidth="1"/>
    <col min="7" max="7" width="16.1818181818182" customWidth="1"/>
    <col min="8" max="8" width="12.3636363636364" customWidth="1"/>
    <col min="9" max="9" width="12.7272727272727" customWidth="1"/>
    <col min="10" max="10" width="11.7272727272727" customWidth="1"/>
    <col min="11" max="11" width="14.0909090909091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318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150</v>
      </c>
      <c r="G7" s="5">
        <v>80</v>
      </c>
      <c r="H7" s="5">
        <v>79.97</v>
      </c>
      <c r="I7" s="5">
        <v>10</v>
      </c>
      <c r="J7" s="18">
        <f>H7/G7</f>
        <v>0.999625</v>
      </c>
      <c r="K7" s="19">
        <f>J7*I7</f>
        <v>9.99625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150</v>
      </c>
      <c r="G8" s="5">
        <v>80</v>
      </c>
      <c r="H8" s="5">
        <v>79.97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319</v>
      </c>
      <c r="C12" s="13"/>
      <c r="D12" s="13"/>
      <c r="E12" s="13"/>
      <c r="F12" s="13"/>
      <c r="G12" s="13"/>
      <c r="H12" s="13" t="s">
        <v>320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321</v>
      </c>
      <c r="E14" s="15"/>
      <c r="F14" s="15"/>
      <c r="G14" s="9" t="s">
        <v>322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42" customHeight="1" spans="1:11">
      <c r="A15" s="12"/>
      <c r="B15" s="14"/>
      <c r="C15" s="14"/>
      <c r="D15" s="15" t="s">
        <v>323</v>
      </c>
      <c r="E15" s="15"/>
      <c r="F15" s="15"/>
      <c r="G15" s="9" t="s">
        <v>324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325</v>
      </c>
      <c r="E16" s="15"/>
      <c r="F16" s="15"/>
      <c r="G16" s="9" t="s">
        <v>326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159</v>
      </c>
      <c r="E17" s="15"/>
      <c r="F17" s="15"/>
      <c r="G17" s="9" t="s">
        <v>160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327</v>
      </c>
      <c r="E18" s="15"/>
      <c r="F18" s="15"/>
      <c r="G18" s="9" t="s">
        <v>328</v>
      </c>
      <c r="H18" s="9" t="s">
        <v>38</v>
      </c>
      <c r="I18" s="9" t="s">
        <v>163</v>
      </c>
      <c r="J18" s="5">
        <v>8</v>
      </c>
      <c r="K18" s="5" t="s">
        <v>18</v>
      </c>
    </row>
    <row r="19" s="1" customFormat="1" ht="36.5" customHeight="1" spans="1:11">
      <c r="A19" s="12"/>
      <c r="B19" s="14"/>
      <c r="C19" s="16"/>
      <c r="D19" s="15" t="s">
        <v>329</v>
      </c>
      <c r="E19" s="15"/>
      <c r="F19" s="15"/>
      <c r="G19" s="9" t="s">
        <v>330</v>
      </c>
      <c r="H19" s="9" t="s">
        <v>38</v>
      </c>
      <c r="I19" s="9" t="s">
        <v>166</v>
      </c>
      <c r="J19" s="5">
        <v>7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57</v>
      </c>
      <c r="D20" s="15" t="s">
        <v>331</v>
      </c>
      <c r="E20" s="15"/>
      <c r="F20" s="15"/>
      <c r="G20" s="9" t="s">
        <v>332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60</v>
      </c>
      <c r="D21" s="15" t="s">
        <v>333</v>
      </c>
      <c r="E21" s="15"/>
      <c r="F21" s="15"/>
      <c r="G21" s="9" t="s">
        <v>170</v>
      </c>
      <c r="H21" s="9" t="s">
        <v>38</v>
      </c>
      <c r="I21" s="9" t="s">
        <v>39</v>
      </c>
      <c r="J21" s="5">
        <v>5</v>
      </c>
      <c r="K21" s="5" t="s">
        <v>18</v>
      </c>
    </row>
    <row r="22" s="1" customFormat="1" ht="36.5" customHeight="1" spans="1:11">
      <c r="A22" s="12"/>
      <c r="B22" s="14"/>
      <c r="C22" s="16"/>
      <c r="D22" s="15" t="s">
        <v>334</v>
      </c>
      <c r="E22" s="15"/>
      <c r="F22" s="15"/>
      <c r="G22" s="9" t="s">
        <v>62</v>
      </c>
      <c r="H22" s="9" t="s">
        <v>38</v>
      </c>
      <c r="I22" s="9" t="s">
        <v>39</v>
      </c>
      <c r="J22" s="5">
        <v>5</v>
      </c>
      <c r="K22" s="5" t="s">
        <v>18</v>
      </c>
    </row>
    <row r="23" s="1" customFormat="1" ht="88" customHeight="1" spans="1:11">
      <c r="A23" s="12"/>
      <c r="B23" s="14"/>
      <c r="C23" s="16" t="s">
        <v>65</v>
      </c>
      <c r="D23" s="15" t="s">
        <v>335</v>
      </c>
      <c r="E23" s="15"/>
      <c r="F23" s="15"/>
      <c r="G23" s="9" t="s">
        <v>336</v>
      </c>
      <c r="H23" s="9" t="s">
        <v>38</v>
      </c>
      <c r="I23" s="9" t="s">
        <v>39</v>
      </c>
      <c r="J23" s="5">
        <v>5</v>
      </c>
      <c r="K23" s="5" t="s">
        <v>18</v>
      </c>
    </row>
    <row r="24" s="1" customFormat="1" ht="57" customHeight="1" spans="1:11">
      <c r="A24" s="12"/>
      <c r="B24" s="14"/>
      <c r="C24" s="16"/>
      <c r="D24" s="15" t="s">
        <v>337</v>
      </c>
      <c r="E24" s="15"/>
      <c r="F24" s="15"/>
      <c r="G24" s="9" t="s">
        <v>338</v>
      </c>
      <c r="H24" s="9" t="s">
        <v>38</v>
      </c>
      <c r="I24" s="9" t="s">
        <v>39</v>
      </c>
      <c r="J24" s="5">
        <v>5</v>
      </c>
      <c r="K24" s="5" t="s">
        <v>18</v>
      </c>
    </row>
    <row r="25" s="1" customFormat="1" ht="30" customHeight="1" spans="1:11">
      <c r="A25" s="12"/>
      <c r="B25" s="14"/>
      <c r="C25" s="16" t="s">
        <v>63</v>
      </c>
      <c r="D25" s="15" t="s">
        <v>339</v>
      </c>
      <c r="E25" s="15"/>
      <c r="F25" s="15"/>
      <c r="G25" s="9" t="s">
        <v>340</v>
      </c>
      <c r="H25" s="9" t="s">
        <v>38</v>
      </c>
      <c r="I25" s="9" t="s">
        <v>39</v>
      </c>
      <c r="J25" s="5">
        <v>5</v>
      </c>
      <c r="K25" s="5" t="s">
        <v>18</v>
      </c>
    </row>
    <row r="26" s="1" customFormat="1" ht="36.5" customHeight="1" spans="1:11">
      <c r="A26" s="12"/>
      <c r="B26" s="14" t="s">
        <v>66</v>
      </c>
      <c r="C26" s="14" t="s">
        <v>67</v>
      </c>
      <c r="D26" s="15" t="s">
        <v>341</v>
      </c>
      <c r="E26" s="15"/>
      <c r="F26" s="15"/>
      <c r="G26" s="9" t="s">
        <v>148</v>
      </c>
      <c r="H26" s="9" t="s">
        <v>79</v>
      </c>
      <c r="I26" s="9" t="s">
        <v>45</v>
      </c>
      <c r="J26" s="5">
        <v>10</v>
      </c>
      <c r="K26" s="5" t="s">
        <v>18</v>
      </c>
    </row>
    <row r="27" s="1" customFormat="1" ht="37.5" customHeight="1" spans="1:11">
      <c r="A27" s="17" t="s">
        <v>70</v>
      </c>
      <c r="B27" s="17"/>
      <c r="C27" s="17"/>
      <c r="D27" s="17"/>
      <c r="E27" s="17"/>
      <c r="F27" s="17"/>
      <c r="G27" s="17"/>
      <c r="H27" s="17" t="s">
        <v>18</v>
      </c>
      <c r="I27" s="17">
        <v>100</v>
      </c>
      <c r="J27" s="22">
        <f>SUM(J14:J26)+K7</f>
        <v>99.99625</v>
      </c>
      <c r="K27" s="5" t="s">
        <v>18</v>
      </c>
    </row>
  </sheetData>
  <mergeCells count="40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27:G27"/>
    <mergeCell ref="A11:A12"/>
    <mergeCell ref="A13:A26"/>
    <mergeCell ref="B14:B19"/>
    <mergeCell ref="B20:B25"/>
    <mergeCell ref="C14:C15"/>
    <mergeCell ref="C18:C19"/>
    <mergeCell ref="C21:C22"/>
    <mergeCell ref="C23:C24"/>
    <mergeCell ref="A6:C10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opLeftCell="A21" workbookViewId="0">
      <selection activeCell="L3" sqref="L3"/>
    </sheetView>
  </sheetViews>
  <sheetFormatPr defaultColWidth="8.72727272727273" defaultRowHeight="14"/>
  <cols>
    <col min="5" max="5" width="12.9090909090909" customWidth="1"/>
    <col min="6" max="6" width="13.9090909090909" customWidth="1"/>
    <col min="7" max="7" width="13.5454545454545" customWidth="1"/>
    <col min="8" max="8" width="13.8181818181818" customWidth="1"/>
    <col min="9" max="9" width="11.0909090909091" customWidth="1"/>
    <col min="10" max="10" width="12.0909090909091" customWidth="1"/>
    <col min="11" max="11" width="15.2727272727273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342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36.92</v>
      </c>
      <c r="G7" s="5">
        <v>36.92</v>
      </c>
      <c r="H7" s="5">
        <v>36.92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36.92</v>
      </c>
      <c r="G8" s="5">
        <v>36.92</v>
      </c>
      <c r="H8" s="5">
        <v>36.92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343</v>
      </c>
      <c r="C12" s="13"/>
      <c r="D12" s="13"/>
      <c r="E12" s="13"/>
      <c r="F12" s="13"/>
      <c r="G12" s="13"/>
      <c r="H12" s="13" t="s">
        <v>344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345</v>
      </c>
      <c r="E14" s="15"/>
      <c r="F14" s="15"/>
      <c r="G14" s="9" t="s">
        <v>322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43" customHeight="1" spans="1:11">
      <c r="A15" s="12"/>
      <c r="B15" s="14"/>
      <c r="C15" s="14"/>
      <c r="D15" s="15" t="s">
        <v>346</v>
      </c>
      <c r="E15" s="15"/>
      <c r="F15" s="15"/>
      <c r="G15" s="9" t="s">
        <v>324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347</v>
      </c>
      <c r="E16" s="15"/>
      <c r="F16" s="15"/>
      <c r="G16" s="9" t="s">
        <v>348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159</v>
      </c>
      <c r="E17" s="15"/>
      <c r="F17" s="15"/>
      <c r="G17" s="9" t="s">
        <v>50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349</v>
      </c>
      <c r="E18" s="15"/>
      <c r="F18" s="15"/>
      <c r="G18" s="9" t="s">
        <v>350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6.5" customHeight="1" spans="1:11">
      <c r="A19" s="12"/>
      <c r="B19" s="14"/>
      <c r="C19" s="16"/>
      <c r="D19" s="15" t="s">
        <v>351</v>
      </c>
      <c r="E19" s="15"/>
      <c r="F19" s="15"/>
      <c r="G19" s="9" t="s">
        <v>352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6.5" customHeight="1" spans="1:11">
      <c r="A20" s="12"/>
      <c r="B20" s="14"/>
      <c r="C20" s="16"/>
      <c r="D20" s="15" t="s">
        <v>353</v>
      </c>
      <c r="E20" s="15"/>
      <c r="F20" s="15"/>
      <c r="G20" s="9" t="s">
        <v>354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6.5" customHeight="1" spans="1:11">
      <c r="A21" s="12"/>
      <c r="B21" s="14" t="s">
        <v>56</v>
      </c>
      <c r="C21" s="14" t="s">
        <v>57</v>
      </c>
      <c r="D21" s="15" t="s">
        <v>355</v>
      </c>
      <c r="E21" s="15"/>
      <c r="F21" s="15"/>
      <c r="G21" s="9" t="s">
        <v>356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60</v>
      </c>
      <c r="D22" s="15" t="s">
        <v>333</v>
      </c>
      <c r="E22" s="15"/>
      <c r="F22" s="15"/>
      <c r="G22" s="9" t="s">
        <v>170</v>
      </c>
      <c r="H22" s="9" t="s">
        <v>38</v>
      </c>
      <c r="I22" s="9" t="s">
        <v>39</v>
      </c>
      <c r="J22" s="5">
        <v>5</v>
      </c>
      <c r="K22" s="5" t="s">
        <v>18</v>
      </c>
    </row>
    <row r="23" s="1" customFormat="1" ht="68" customHeight="1" spans="1:11">
      <c r="A23" s="12"/>
      <c r="B23" s="14"/>
      <c r="C23" s="16" t="s">
        <v>65</v>
      </c>
      <c r="D23" s="15" t="s">
        <v>335</v>
      </c>
      <c r="E23" s="15"/>
      <c r="F23" s="15"/>
      <c r="G23" s="9" t="s">
        <v>357</v>
      </c>
      <c r="H23" s="9" t="s">
        <v>38</v>
      </c>
      <c r="I23" s="9" t="s">
        <v>39</v>
      </c>
      <c r="J23" s="5">
        <v>5</v>
      </c>
      <c r="K23" s="5" t="s">
        <v>18</v>
      </c>
    </row>
    <row r="24" s="1" customFormat="1" ht="59" customHeight="1" spans="1:11">
      <c r="A24" s="12"/>
      <c r="B24" s="14"/>
      <c r="C24" s="16"/>
      <c r="D24" s="15" t="s">
        <v>337</v>
      </c>
      <c r="E24" s="15"/>
      <c r="F24" s="15"/>
      <c r="G24" s="9" t="s">
        <v>358</v>
      </c>
      <c r="H24" s="9" t="s">
        <v>38</v>
      </c>
      <c r="I24" s="9" t="s">
        <v>39</v>
      </c>
      <c r="J24" s="5">
        <v>5</v>
      </c>
      <c r="K24" s="5" t="s">
        <v>18</v>
      </c>
    </row>
    <row r="25" s="1" customFormat="1" ht="30" customHeight="1" spans="1:11">
      <c r="A25" s="12"/>
      <c r="B25" s="14"/>
      <c r="C25" s="16" t="s">
        <v>63</v>
      </c>
      <c r="D25" s="15" t="s">
        <v>359</v>
      </c>
      <c r="E25" s="15"/>
      <c r="F25" s="15"/>
      <c r="G25" s="9" t="s">
        <v>340</v>
      </c>
      <c r="H25" s="9" t="s">
        <v>38</v>
      </c>
      <c r="I25" s="9" t="s">
        <v>39</v>
      </c>
      <c r="J25" s="5">
        <v>5</v>
      </c>
      <c r="K25" s="5" t="s">
        <v>18</v>
      </c>
    </row>
    <row r="26" s="1" customFormat="1" ht="46" customHeight="1" spans="1:11">
      <c r="A26" s="12"/>
      <c r="B26" s="14" t="s">
        <v>66</v>
      </c>
      <c r="C26" s="14" t="s">
        <v>67</v>
      </c>
      <c r="D26" s="15" t="s">
        <v>68</v>
      </c>
      <c r="E26" s="15"/>
      <c r="F26" s="15"/>
      <c r="G26" s="9" t="s">
        <v>69</v>
      </c>
      <c r="H26" s="9" t="s">
        <v>38</v>
      </c>
      <c r="I26" s="9" t="s">
        <v>45</v>
      </c>
      <c r="J26" s="5">
        <v>10</v>
      </c>
      <c r="K26" s="5" t="s">
        <v>18</v>
      </c>
    </row>
    <row r="27" s="1" customFormat="1" ht="37.5" customHeight="1" spans="1:11">
      <c r="A27" s="17" t="s">
        <v>70</v>
      </c>
      <c r="B27" s="17"/>
      <c r="C27" s="17"/>
      <c r="D27" s="17"/>
      <c r="E27" s="17"/>
      <c r="F27" s="17"/>
      <c r="G27" s="17"/>
      <c r="H27" s="17" t="s">
        <v>18</v>
      </c>
      <c r="I27" s="17">
        <v>100</v>
      </c>
      <c r="J27" s="22">
        <f>SUM(J14:J26)+K7</f>
        <v>100</v>
      </c>
      <c r="K27" s="5" t="s">
        <v>18</v>
      </c>
    </row>
  </sheetData>
  <mergeCells count="39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27:G27"/>
    <mergeCell ref="A11:A12"/>
    <mergeCell ref="A13:A26"/>
    <mergeCell ref="B14:B20"/>
    <mergeCell ref="B21:B25"/>
    <mergeCell ref="C14:C15"/>
    <mergeCell ref="C18:C20"/>
    <mergeCell ref="C23:C24"/>
    <mergeCell ref="A6:C10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opLeftCell="A16" workbookViewId="0">
      <selection activeCell="M5" sqref="M5"/>
    </sheetView>
  </sheetViews>
  <sheetFormatPr defaultColWidth="8.72727272727273" defaultRowHeight="14"/>
  <cols>
    <col min="5" max="5" width="12" customWidth="1"/>
    <col min="6" max="6" width="13.1818181818182" customWidth="1"/>
    <col min="7" max="7" width="11.6363636363636" customWidth="1"/>
    <col min="8" max="8" width="15.4545454545455" customWidth="1"/>
    <col min="9" max="10" width="11.8181818181818" customWidth="1"/>
    <col min="11" max="11" width="15.9090909090909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360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8.68</v>
      </c>
      <c r="G7" s="5">
        <v>8.68</v>
      </c>
      <c r="H7" s="5">
        <v>8.68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8.68</v>
      </c>
      <c r="G8" s="5">
        <v>8.68</v>
      </c>
      <c r="H8" s="5">
        <v>8.68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361</v>
      </c>
      <c r="C12" s="13"/>
      <c r="D12" s="13"/>
      <c r="E12" s="13"/>
      <c r="F12" s="13"/>
      <c r="G12" s="13"/>
      <c r="H12" s="13" t="s">
        <v>362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293</v>
      </c>
      <c r="E14" s="15"/>
      <c r="F14" s="15"/>
      <c r="G14" s="9" t="s">
        <v>363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290</v>
      </c>
      <c r="E15" s="15"/>
      <c r="F15" s="15"/>
      <c r="G15" s="9" t="s">
        <v>364</v>
      </c>
      <c r="H15" s="9" t="s">
        <v>38</v>
      </c>
      <c r="I15" s="9" t="s">
        <v>93</v>
      </c>
      <c r="J15" s="5">
        <v>2</v>
      </c>
      <c r="K15" s="5" t="s">
        <v>18</v>
      </c>
    </row>
    <row r="16" s="1" customFormat="1" ht="36.5" customHeight="1" spans="1:11">
      <c r="A16" s="12"/>
      <c r="B16" s="14"/>
      <c r="C16" s="14"/>
      <c r="D16" s="15" t="s">
        <v>365</v>
      </c>
      <c r="E16" s="15"/>
      <c r="F16" s="15"/>
      <c r="G16" s="9" t="s">
        <v>296</v>
      </c>
      <c r="H16" s="9" t="s">
        <v>38</v>
      </c>
      <c r="I16" s="9" t="s">
        <v>254</v>
      </c>
      <c r="J16" s="5">
        <v>3</v>
      </c>
      <c r="K16" s="5" t="s">
        <v>18</v>
      </c>
    </row>
    <row r="17" s="1" customFormat="1" ht="30" customHeight="1" spans="1:11">
      <c r="A17" s="12"/>
      <c r="B17" s="14"/>
      <c r="C17" s="16" t="s">
        <v>42</v>
      </c>
      <c r="D17" s="15" t="s">
        <v>299</v>
      </c>
      <c r="E17" s="15"/>
      <c r="F17" s="15"/>
      <c r="G17" s="9" t="s">
        <v>299</v>
      </c>
      <c r="H17" s="9" t="s">
        <v>38</v>
      </c>
      <c r="I17" s="9" t="s">
        <v>80</v>
      </c>
      <c r="J17" s="5">
        <v>20</v>
      </c>
      <c r="K17" s="5" t="s">
        <v>18</v>
      </c>
    </row>
    <row r="18" s="1" customFormat="1" ht="30" customHeight="1" spans="1:11">
      <c r="A18" s="12"/>
      <c r="B18" s="14"/>
      <c r="C18" s="16" t="s">
        <v>48</v>
      </c>
      <c r="D18" s="15" t="s">
        <v>159</v>
      </c>
      <c r="E18" s="15"/>
      <c r="F18" s="15"/>
      <c r="G18" s="9" t="s">
        <v>366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0" customHeight="1" spans="1:11">
      <c r="A19" s="12"/>
      <c r="B19" s="14"/>
      <c r="C19" s="16" t="s">
        <v>51</v>
      </c>
      <c r="D19" s="15" t="s">
        <v>301</v>
      </c>
      <c r="E19" s="15"/>
      <c r="F19" s="15"/>
      <c r="G19" s="9" t="s">
        <v>367</v>
      </c>
      <c r="H19" s="9" t="s">
        <v>38</v>
      </c>
      <c r="I19" s="9" t="s">
        <v>83</v>
      </c>
      <c r="J19" s="5">
        <v>15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57</v>
      </c>
      <c r="D20" s="15" t="s">
        <v>368</v>
      </c>
      <c r="E20" s="15"/>
      <c r="F20" s="15"/>
      <c r="G20" s="9" t="s">
        <v>221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14"/>
      <c r="C21" s="16" t="s">
        <v>60</v>
      </c>
      <c r="D21" s="15" t="s">
        <v>265</v>
      </c>
      <c r="E21" s="15"/>
      <c r="F21" s="15"/>
      <c r="G21" s="9" t="s">
        <v>170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304</v>
      </c>
      <c r="E22" s="15"/>
      <c r="F22" s="15"/>
      <c r="G22" s="9" t="s">
        <v>172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14"/>
      <c r="C23" s="16" t="s">
        <v>65</v>
      </c>
      <c r="D23" s="15" t="s">
        <v>18</v>
      </c>
      <c r="E23" s="15"/>
      <c r="F23" s="15"/>
      <c r="G23" s="9" t="s">
        <v>18</v>
      </c>
      <c r="H23" s="9" t="s">
        <v>18</v>
      </c>
      <c r="I23" s="9" t="s">
        <v>18</v>
      </c>
      <c r="J23" s="5">
        <v>0</v>
      </c>
      <c r="K23" s="5" t="s">
        <v>18</v>
      </c>
    </row>
    <row r="24" s="1" customFormat="1" ht="36.5" customHeight="1" spans="1:11">
      <c r="A24" s="12"/>
      <c r="B24" s="14" t="s">
        <v>66</v>
      </c>
      <c r="C24" s="14" t="s">
        <v>67</v>
      </c>
      <c r="D24" s="15" t="s">
        <v>68</v>
      </c>
      <c r="E24" s="15"/>
      <c r="F24" s="15"/>
      <c r="G24" s="9" t="s">
        <v>69</v>
      </c>
      <c r="H24" s="9" t="s">
        <v>38</v>
      </c>
      <c r="I24" s="9" t="s">
        <v>45</v>
      </c>
      <c r="J24" s="5">
        <v>10</v>
      </c>
      <c r="K24" s="5" t="s">
        <v>18</v>
      </c>
    </row>
    <row r="25" s="1" customFormat="1" ht="37.5" customHeight="1" spans="1:11">
      <c r="A25" s="17" t="s">
        <v>70</v>
      </c>
      <c r="B25" s="17"/>
      <c r="C25" s="17"/>
      <c r="D25" s="17"/>
      <c r="E25" s="17"/>
      <c r="F25" s="17"/>
      <c r="G25" s="17"/>
      <c r="H25" s="17" t="s">
        <v>18</v>
      </c>
      <c r="I25" s="17">
        <v>100</v>
      </c>
      <c r="J25" s="22">
        <f>SUM(J14:J24)+K7</f>
        <v>100</v>
      </c>
      <c r="K25" s="5" t="s">
        <v>18</v>
      </c>
    </row>
  </sheetData>
  <mergeCells count="35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G25"/>
    <mergeCell ref="A11:A12"/>
    <mergeCell ref="A13:A24"/>
    <mergeCell ref="B14:B19"/>
    <mergeCell ref="B20:B23"/>
    <mergeCell ref="C14:C16"/>
    <mergeCell ref="A6:C1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opLeftCell="A6" workbookViewId="0">
      <selection activeCell="O5" sqref="O5"/>
    </sheetView>
  </sheetViews>
  <sheetFormatPr defaultColWidth="9" defaultRowHeight="14"/>
  <cols>
    <col min="5" max="5" width="12.1818181818182" customWidth="1"/>
    <col min="6" max="6" width="12.9090909090909" customWidth="1"/>
    <col min="7" max="7" width="11.6363636363636" customWidth="1"/>
    <col min="8" max="8" width="14.2727272727273" customWidth="1"/>
    <col min="9" max="9" width="12.8181818181818" customWidth="1"/>
    <col min="10" max="10" width="13" customWidth="1"/>
    <col min="11" max="11" width="15.3636363636364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71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f t="shared" ref="F7:H7" si="0">F8+F9+F10</f>
        <v>25</v>
      </c>
      <c r="G7" s="5">
        <f t="shared" si="0"/>
        <v>25</v>
      </c>
      <c r="H7" s="5">
        <f t="shared" si="0"/>
        <v>24.96</v>
      </c>
      <c r="I7" s="5">
        <v>10</v>
      </c>
      <c r="J7" s="18">
        <f>H7/G7</f>
        <v>0.9984</v>
      </c>
      <c r="K7" s="19">
        <f>J7*I7</f>
        <v>9.984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25</v>
      </c>
      <c r="G8" s="5">
        <v>25</v>
      </c>
      <c r="H8" s="5">
        <v>24.96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72</v>
      </c>
      <c r="C12" s="13"/>
      <c r="D12" s="13"/>
      <c r="E12" s="13"/>
      <c r="F12" s="13"/>
      <c r="G12" s="13"/>
      <c r="H12" s="13" t="s">
        <v>73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23" t="s">
        <v>34</v>
      </c>
      <c r="C14" s="23" t="s">
        <v>35</v>
      </c>
      <c r="D14" s="15" t="s">
        <v>74</v>
      </c>
      <c r="E14" s="15"/>
      <c r="F14" s="15"/>
      <c r="G14" s="9" t="s">
        <v>75</v>
      </c>
      <c r="H14" s="9" t="s">
        <v>76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23"/>
      <c r="C15" s="24" t="s">
        <v>42</v>
      </c>
      <c r="D15" s="15" t="s">
        <v>77</v>
      </c>
      <c r="E15" s="15"/>
      <c r="F15" s="15"/>
      <c r="G15" s="9" t="s">
        <v>78</v>
      </c>
      <c r="H15" s="9" t="s">
        <v>79</v>
      </c>
      <c r="I15" s="9" t="s">
        <v>80</v>
      </c>
      <c r="J15" s="5">
        <v>20</v>
      </c>
      <c r="K15" s="5" t="s">
        <v>18</v>
      </c>
    </row>
    <row r="16" s="1" customFormat="1" ht="30" customHeight="1" spans="1:11">
      <c r="A16" s="12"/>
      <c r="B16" s="23"/>
      <c r="C16" s="24" t="s">
        <v>48</v>
      </c>
      <c r="D16" s="15" t="s">
        <v>49</v>
      </c>
      <c r="E16" s="15"/>
      <c r="F16" s="15"/>
      <c r="G16" s="9" t="s">
        <v>50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30" customHeight="1" spans="1:11">
      <c r="A17" s="12"/>
      <c r="B17" s="23"/>
      <c r="C17" s="24" t="s">
        <v>51</v>
      </c>
      <c r="D17" s="15" t="s">
        <v>81</v>
      </c>
      <c r="E17" s="15"/>
      <c r="F17" s="15"/>
      <c r="G17" s="9" t="s">
        <v>82</v>
      </c>
      <c r="H17" s="9" t="s">
        <v>38</v>
      </c>
      <c r="I17" s="9" t="s">
        <v>83</v>
      </c>
      <c r="J17" s="5">
        <v>15</v>
      </c>
      <c r="K17" s="5" t="s">
        <v>18</v>
      </c>
    </row>
    <row r="18" s="1" customFormat="1" ht="36.5" customHeight="1" spans="1:11">
      <c r="A18" s="12"/>
      <c r="B18" s="23" t="s">
        <v>56</v>
      </c>
      <c r="C18" s="23" t="s">
        <v>57</v>
      </c>
      <c r="D18" s="15" t="s">
        <v>81</v>
      </c>
      <c r="E18" s="15"/>
      <c r="F18" s="15"/>
      <c r="G18" s="9" t="s">
        <v>82</v>
      </c>
      <c r="H18" s="9" t="s">
        <v>38</v>
      </c>
      <c r="I18" s="9" t="s">
        <v>45</v>
      </c>
      <c r="J18" s="5">
        <v>10</v>
      </c>
      <c r="K18" s="5" t="s">
        <v>18</v>
      </c>
    </row>
    <row r="19" s="1" customFormat="1" ht="30" customHeight="1" spans="1:11">
      <c r="A19" s="12"/>
      <c r="B19" s="23"/>
      <c r="C19" s="24" t="s">
        <v>60</v>
      </c>
      <c r="D19" s="15" t="s">
        <v>84</v>
      </c>
      <c r="E19" s="15"/>
      <c r="F19" s="15"/>
      <c r="G19" s="9" t="s">
        <v>44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6.5" customHeight="1" spans="1:11">
      <c r="A20" s="12"/>
      <c r="B20" s="23"/>
      <c r="C20" s="24"/>
      <c r="D20" s="15" t="s">
        <v>85</v>
      </c>
      <c r="E20" s="15"/>
      <c r="F20" s="15"/>
      <c r="G20" s="9" t="s">
        <v>86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23"/>
      <c r="C21" s="24" t="s">
        <v>63</v>
      </c>
      <c r="D21" s="15" t="s">
        <v>87</v>
      </c>
      <c r="E21" s="15"/>
      <c r="F21" s="15"/>
      <c r="G21" s="9" t="s">
        <v>62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23"/>
      <c r="C22" s="24" t="s">
        <v>65</v>
      </c>
      <c r="D22" s="15" t="s">
        <v>18</v>
      </c>
      <c r="E22" s="15"/>
      <c r="F22" s="15"/>
      <c r="G22" s="9" t="s">
        <v>18</v>
      </c>
      <c r="H22" s="9" t="s">
        <v>18</v>
      </c>
      <c r="I22" s="9" t="s">
        <v>18</v>
      </c>
      <c r="J22" s="5">
        <v>0</v>
      </c>
      <c r="K22" s="5" t="s">
        <v>18</v>
      </c>
    </row>
    <row r="23" s="1" customFormat="1" ht="36.5" customHeight="1" spans="1:11">
      <c r="A23" s="12"/>
      <c r="B23" s="23" t="s">
        <v>66</v>
      </c>
      <c r="C23" s="23" t="s">
        <v>67</v>
      </c>
      <c r="D23" s="15" t="s">
        <v>68</v>
      </c>
      <c r="E23" s="15"/>
      <c r="F23" s="15"/>
      <c r="G23" s="9" t="s">
        <v>69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7.5" customHeight="1" spans="1:11">
      <c r="A24" s="17" t="s">
        <v>70</v>
      </c>
      <c r="B24" s="17"/>
      <c r="C24" s="17"/>
      <c r="D24" s="17"/>
      <c r="E24" s="17"/>
      <c r="F24" s="17"/>
      <c r="G24" s="17"/>
      <c r="H24" s="17" t="s">
        <v>18</v>
      </c>
      <c r="I24" s="17">
        <v>100</v>
      </c>
      <c r="J24" s="22">
        <f>SUM(J14:J23)+K7</f>
        <v>99.984</v>
      </c>
      <c r="K24" s="5" t="s">
        <v>18</v>
      </c>
    </row>
  </sheetData>
  <mergeCells count="34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G24"/>
    <mergeCell ref="A11:A12"/>
    <mergeCell ref="A13:A23"/>
    <mergeCell ref="B14:B17"/>
    <mergeCell ref="B18:B22"/>
    <mergeCell ref="C19:C20"/>
    <mergeCell ref="A6:C10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workbookViewId="0">
      <selection activeCell="L6" sqref="L6"/>
    </sheetView>
  </sheetViews>
  <sheetFormatPr defaultColWidth="8.72727272727273" defaultRowHeight="14"/>
  <cols>
    <col min="5" max="5" width="13.3636363636364" customWidth="1"/>
    <col min="6" max="6" width="13.6363636363636" customWidth="1"/>
    <col min="7" max="7" width="12" customWidth="1"/>
    <col min="8" max="8" width="15" customWidth="1"/>
    <col min="9" max="9" width="12.4545454545455" customWidth="1"/>
    <col min="10" max="10" width="11.0909090909091" customWidth="1"/>
    <col min="11" max="11" width="14.3636363636364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369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16.5</v>
      </c>
      <c r="G7" s="5">
        <v>16.5</v>
      </c>
      <c r="H7" s="5">
        <v>16.5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16.5</v>
      </c>
      <c r="G8" s="5">
        <v>16.5</v>
      </c>
      <c r="H8" s="5">
        <v>16.5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370</v>
      </c>
      <c r="C12" s="13"/>
      <c r="D12" s="13"/>
      <c r="E12" s="13"/>
      <c r="F12" s="13"/>
      <c r="G12" s="13"/>
      <c r="H12" s="13" t="s">
        <v>371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372</v>
      </c>
      <c r="E14" s="15"/>
      <c r="F14" s="15"/>
      <c r="G14" s="9" t="s">
        <v>373</v>
      </c>
      <c r="H14" s="9" t="s">
        <v>259</v>
      </c>
      <c r="I14" s="9" t="s">
        <v>374</v>
      </c>
      <c r="J14" s="5">
        <v>6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375</v>
      </c>
      <c r="E15" s="15"/>
      <c r="F15" s="15"/>
      <c r="G15" s="9" t="s">
        <v>376</v>
      </c>
      <c r="H15" s="9" t="s">
        <v>254</v>
      </c>
      <c r="I15" s="9" t="s">
        <v>259</v>
      </c>
      <c r="J15" s="5">
        <v>4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377</v>
      </c>
      <c r="E16" s="15"/>
      <c r="F16" s="15"/>
      <c r="G16" s="9" t="s">
        <v>299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159</v>
      </c>
      <c r="E17" s="15"/>
      <c r="F17" s="15"/>
      <c r="G17" s="9" t="s">
        <v>378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379</v>
      </c>
      <c r="E18" s="15"/>
      <c r="F18" s="15"/>
      <c r="G18" s="9" t="s">
        <v>380</v>
      </c>
      <c r="H18" s="9" t="s">
        <v>38</v>
      </c>
      <c r="I18" s="9" t="s">
        <v>166</v>
      </c>
      <c r="J18" s="5">
        <v>7</v>
      </c>
      <c r="K18" s="5" t="s">
        <v>18</v>
      </c>
    </row>
    <row r="19" s="1" customFormat="1" ht="36.5" customHeight="1" spans="1:11">
      <c r="A19" s="12"/>
      <c r="B19" s="14"/>
      <c r="C19" s="16"/>
      <c r="D19" s="15" t="s">
        <v>381</v>
      </c>
      <c r="E19" s="15"/>
      <c r="F19" s="15"/>
      <c r="G19" s="9" t="s">
        <v>382</v>
      </c>
      <c r="H19" s="9" t="s">
        <v>38</v>
      </c>
      <c r="I19" s="9" t="s">
        <v>163</v>
      </c>
      <c r="J19" s="5">
        <v>8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57</v>
      </c>
      <c r="D20" s="15" t="s">
        <v>368</v>
      </c>
      <c r="E20" s="15"/>
      <c r="F20" s="15"/>
      <c r="G20" s="9" t="s">
        <v>221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14"/>
      <c r="C21" s="16" t="s">
        <v>60</v>
      </c>
      <c r="D21" s="15" t="s">
        <v>265</v>
      </c>
      <c r="E21" s="15"/>
      <c r="F21" s="15"/>
      <c r="G21" s="9" t="s">
        <v>170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304</v>
      </c>
      <c r="E22" s="15"/>
      <c r="F22" s="15"/>
      <c r="G22" s="9" t="s">
        <v>172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14"/>
      <c r="C23" s="16" t="s">
        <v>65</v>
      </c>
      <c r="D23" s="15" t="s">
        <v>18</v>
      </c>
      <c r="E23" s="15"/>
      <c r="F23" s="15"/>
      <c r="G23" s="9" t="s">
        <v>18</v>
      </c>
      <c r="H23" s="9" t="s">
        <v>18</v>
      </c>
      <c r="I23" s="9" t="s">
        <v>18</v>
      </c>
      <c r="J23" s="5">
        <v>0</v>
      </c>
      <c r="K23" s="5" t="s">
        <v>18</v>
      </c>
    </row>
    <row r="24" s="1" customFormat="1" ht="36.5" customHeight="1" spans="1:11">
      <c r="A24" s="12"/>
      <c r="B24" s="14" t="s">
        <v>66</v>
      </c>
      <c r="C24" s="14" t="s">
        <v>67</v>
      </c>
      <c r="D24" s="15" t="s">
        <v>68</v>
      </c>
      <c r="E24" s="15"/>
      <c r="F24" s="15"/>
      <c r="G24" s="9" t="s">
        <v>69</v>
      </c>
      <c r="H24" s="9" t="s">
        <v>38</v>
      </c>
      <c r="I24" s="9" t="s">
        <v>45</v>
      </c>
      <c r="J24" s="5">
        <v>10</v>
      </c>
      <c r="K24" s="5" t="s">
        <v>18</v>
      </c>
    </row>
    <row r="25" s="1" customFormat="1" ht="37.5" customHeight="1" spans="1:11">
      <c r="A25" s="17" t="s">
        <v>70</v>
      </c>
      <c r="B25" s="17"/>
      <c r="C25" s="17"/>
      <c r="D25" s="17"/>
      <c r="E25" s="17"/>
      <c r="F25" s="17"/>
      <c r="G25" s="17"/>
      <c r="H25" s="17" t="s">
        <v>18</v>
      </c>
      <c r="I25" s="17">
        <v>100</v>
      </c>
      <c r="J25" s="22">
        <f>SUM(J14:J24)+K7</f>
        <v>100</v>
      </c>
      <c r="K25" s="5" t="s">
        <v>18</v>
      </c>
    </row>
  </sheetData>
  <mergeCells count="36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G25"/>
    <mergeCell ref="A11:A12"/>
    <mergeCell ref="A13:A24"/>
    <mergeCell ref="B14:B19"/>
    <mergeCell ref="B20:B23"/>
    <mergeCell ref="C14:C15"/>
    <mergeCell ref="C18:C19"/>
    <mergeCell ref="A6:C10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opLeftCell="A27" workbookViewId="0">
      <selection activeCell="M5" sqref="M5"/>
    </sheetView>
  </sheetViews>
  <sheetFormatPr defaultColWidth="8.72727272727273" defaultRowHeight="14"/>
  <cols>
    <col min="5" max="5" width="13.2727272727273" customWidth="1"/>
    <col min="6" max="6" width="12.4545454545455" customWidth="1"/>
    <col min="7" max="7" width="12" customWidth="1"/>
    <col min="8" max="9" width="12.0909090909091" customWidth="1"/>
    <col min="10" max="10" width="13.4545454545455" customWidth="1"/>
    <col min="11" max="11" width="14.0909090909091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383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50.7</v>
      </c>
      <c r="G7" s="5">
        <v>50.7</v>
      </c>
      <c r="H7" s="5">
        <v>50.7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50.7</v>
      </c>
      <c r="G8" s="5">
        <v>50.7</v>
      </c>
      <c r="H8" s="5">
        <v>50.7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384</v>
      </c>
      <c r="C12" s="13"/>
      <c r="D12" s="13"/>
      <c r="E12" s="13"/>
      <c r="F12" s="13"/>
      <c r="G12" s="13"/>
      <c r="H12" s="13" t="s">
        <v>384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385</v>
      </c>
      <c r="E14" s="15"/>
      <c r="F14" s="15"/>
      <c r="G14" s="9" t="s">
        <v>386</v>
      </c>
      <c r="H14" s="9" t="s">
        <v>254</v>
      </c>
      <c r="I14" s="9" t="s">
        <v>254</v>
      </c>
      <c r="J14" s="5">
        <v>3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387</v>
      </c>
      <c r="E15" s="15"/>
      <c r="F15" s="15"/>
      <c r="G15" s="9" t="s">
        <v>388</v>
      </c>
      <c r="H15" s="9" t="s">
        <v>389</v>
      </c>
      <c r="I15" s="9" t="s">
        <v>254</v>
      </c>
      <c r="J15" s="5">
        <v>3</v>
      </c>
      <c r="K15" s="5" t="s">
        <v>18</v>
      </c>
    </row>
    <row r="16" s="1" customFormat="1" ht="36.5" customHeight="1" spans="1:11">
      <c r="A16" s="12"/>
      <c r="B16" s="14"/>
      <c r="C16" s="14"/>
      <c r="D16" s="15" t="s">
        <v>390</v>
      </c>
      <c r="E16" s="15"/>
      <c r="F16" s="15"/>
      <c r="G16" s="9" t="s">
        <v>391</v>
      </c>
      <c r="H16" s="9" t="s">
        <v>392</v>
      </c>
      <c r="I16" s="9" t="s">
        <v>259</v>
      </c>
      <c r="J16" s="5">
        <v>4</v>
      </c>
      <c r="K16" s="5" t="s">
        <v>18</v>
      </c>
    </row>
    <row r="17" s="1" customFormat="1" ht="30" customHeight="1" spans="1:11">
      <c r="A17" s="12"/>
      <c r="B17" s="14"/>
      <c r="C17" s="16" t="s">
        <v>42</v>
      </c>
      <c r="D17" s="15" t="s">
        <v>393</v>
      </c>
      <c r="E17" s="15"/>
      <c r="F17" s="15"/>
      <c r="G17" s="9" t="s">
        <v>137</v>
      </c>
      <c r="H17" s="9" t="s">
        <v>79</v>
      </c>
      <c r="I17" s="9" t="s">
        <v>80</v>
      </c>
      <c r="J17" s="5">
        <v>20</v>
      </c>
      <c r="K17" s="5" t="s">
        <v>18</v>
      </c>
    </row>
    <row r="18" s="1" customFormat="1" ht="30" customHeight="1" spans="1:11">
      <c r="A18" s="12"/>
      <c r="B18" s="14"/>
      <c r="C18" s="16" t="s">
        <v>48</v>
      </c>
      <c r="D18" s="15" t="s">
        <v>311</v>
      </c>
      <c r="E18" s="15"/>
      <c r="F18" s="15"/>
      <c r="G18" s="9" t="s">
        <v>233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0" customHeight="1" spans="1:11">
      <c r="A19" s="12"/>
      <c r="B19" s="14"/>
      <c r="C19" s="16" t="s">
        <v>51</v>
      </c>
      <c r="D19" s="15" t="s">
        <v>394</v>
      </c>
      <c r="E19" s="15"/>
      <c r="F19" s="15"/>
      <c r="G19" s="9" t="s">
        <v>395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6.5" customHeight="1" spans="1:11">
      <c r="A20" s="12"/>
      <c r="B20" s="14"/>
      <c r="C20" s="16"/>
      <c r="D20" s="15" t="s">
        <v>396</v>
      </c>
      <c r="E20" s="15"/>
      <c r="F20" s="15"/>
      <c r="G20" s="9" t="s">
        <v>397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6.5" customHeight="1" spans="1:11">
      <c r="A21" s="12"/>
      <c r="B21" s="14"/>
      <c r="C21" s="16"/>
      <c r="D21" s="15" t="s">
        <v>398</v>
      </c>
      <c r="E21" s="15"/>
      <c r="F21" s="15"/>
      <c r="G21" s="9" t="s">
        <v>399</v>
      </c>
      <c r="H21" s="9" t="s">
        <v>38</v>
      </c>
      <c r="I21" s="9" t="s">
        <v>39</v>
      </c>
      <c r="J21" s="5">
        <v>5</v>
      </c>
      <c r="K21" s="5" t="s">
        <v>18</v>
      </c>
    </row>
    <row r="22" s="1" customFormat="1" ht="36.5" customHeight="1" spans="1:11">
      <c r="A22" s="12"/>
      <c r="B22" s="14" t="s">
        <v>56</v>
      </c>
      <c r="C22" s="14" t="s">
        <v>57</v>
      </c>
      <c r="D22" s="15" t="s">
        <v>400</v>
      </c>
      <c r="E22" s="15"/>
      <c r="F22" s="15"/>
      <c r="G22" s="9" t="s">
        <v>62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14"/>
      <c r="C23" s="16" t="s">
        <v>60</v>
      </c>
      <c r="D23" s="15" t="s">
        <v>333</v>
      </c>
      <c r="E23" s="15"/>
      <c r="F23" s="15"/>
      <c r="G23" s="9" t="s">
        <v>401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0" customHeight="1" spans="1:11">
      <c r="A24" s="12"/>
      <c r="B24" s="14"/>
      <c r="C24" s="16" t="s">
        <v>63</v>
      </c>
      <c r="D24" s="15" t="s">
        <v>402</v>
      </c>
      <c r="E24" s="15"/>
      <c r="F24" s="15"/>
      <c r="G24" s="9" t="s">
        <v>403</v>
      </c>
      <c r="H24" s="9" t="s">
        <v>38</v>
      </c>
      <c r="I24" s="9" t="s">
        <v>45</v>
      </c>
      <c r="J24" s="5">
        <v>10</v>
      </c>
      <c r="K24" s="5" t="s">
        <v>18</v>
      </c>
    </row>
    <row r="25" s="1" customFormat="1" ht="30" customHeight="1" spans="1:11">
      <c r="A25" s="12"/>
      <c r="B25" s="14"/>
      <c r="C25" s="16" t="s">
        <v>65</v>
      </c>
      <c r="D25" s="15" t="s">
        <v>18</v>
      </c>
      <c r="E25" s="15"/>
      <c r="F25" s="15"/>
      <c r="G25" s="9" t="s">
        <v>18</v>
      </c>
      <c r="H25" s="9" t="s">
        <v>18</v>
      </c>
      <c r="I25" s="9" t="s">
        <v>18</v>
      </c>
      <c r="J25" s="5">
        <v>0</v>
      </c>
      <c r="K25" s="5" t="s">
        <v>18</v>
      </c>
    </row>
    <row r="26" s="1" customFormat="1" ht="36.5" customHeight="1" spans="1:11">
      <c r="A26" s="12"/>
      <c r="B26" s="14" t="s">
        <v>66</v>
      </c>
      <c r="C26" s="14" t="s">
        <v>67</v>
      </c>
      <c r="D26" s="15" t="s">
        <v>68</v>
      </c>
      <c r="E26" s="15"/>
      <c r="F26" s="15"/>
      <c r="G26" s="9" t="s">
        <v>69</v>
      </c>
      <c r="H26" s="9" t="s">
        <v>38</v>
      </c>
      <c r="I26" s="9" t="s">
        <v>45</v>
      </c>
      <c r="J26" s="5">
        <v>10</v>
      </c>
      <c r="K26" s="5" t="s">
        <v>18</v>
      </c>
    </row>
    <row r="27" s="1" customFormat="1" ht="37.5" customHeight="1" spans="1:11">
      <c r="A27" s="17" t="s">
        <v>70</v>
      </c>
      <c r="B27" s="17"/>
      <c r="C27" s="17"/>
      <c r="D27" s="17"/>
      <c r="E27" s="17"/>
      <c r="F27" s="17"/>
      <c r="G27" s="17"/>
      <c r="H27" s="17" t="s">
        <v>18</v>
      </c>
      <c r="I27" s="17">
        <v>100</v>
      </c>
      <c r="J27" s="22">
        <f>SUM(J14:J26)+K7</f>
        <v>100</v>
      </c>
      <c r="K27" s="5" t="s">
        <v>18</v>
      </c>
    </row>
  </sheetData>
  <mergeCells count="38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27:G27"/>
    <mergeCell ref="A11:A12"/>
    <mergeCell ref="A13:A26"/>
    <mergeCell ref="B14:B21"/>
    <mergeCell ref="B22:B25"/>
    <mergeCell ref="C14:C16"/>
    <mergeCell ref="C19:C21"/>
    <mergeCell ref="A6:C10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workbookViewId="0">
      <selection activeCell="N7" sqref="N7"/>
    </sheetView>
  </sheetViews>
  <sheetFormatPr defaultColWidth="8.72727272727273" defaultRowHeight="14"/>
  <cols>
    <col min="5" max="5" width="12.5454545454545" customWidth="1"/>
    <col min="6" max="6" width="13" customWidth="1"/>
    <col min="7" max="7" width="12.1818181818182" customWidth="1"/>
    <col min="8" max="8" width="15.6363636363636" customWidth="1"/>
    <col min="9" max="9" width="11" customWidth="1"/>
    <col min="10" max="10" width="11.1818181818182" customWidth="1"/>
    <col min="11" max="11" width="14.7272727272727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404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10.8</v>
      </c>
      <c r="G7" s="5">
        <v>10.8</v>
      </c>
      <c r="H7" s="5">
        <v>10.8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10.8</v>
      </c>
      <c r="G8" s="5">
        <v>10.8</v>
      </c>
      <c r="H8" s="5">
        <v>10.8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405</v>
      </c>
      <c r="C12" s="13"/>
      <c r="D12" s="13"/>
      <c r="E12" s="13"/>
      <c r="F12" s="13"/>
      <c r="G12" s="13"/>
      <c r="H12" s="13" t="s">
        <v>406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120</v>
      </c>
      <c r="E14" s="15"/>
      <c r="F14" s="15"/>
      <c r="G14" s="9" t="s">
        <v>121</v>
      </c>
      <c r="H14" s="9" t="s">
        <v>122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14"/>
      <c r="C15" s="16" t="s">
        <v>42</v>
      </c>
      <c r="D15" s="15" t="s">
        <v>77</v>
      </c>
      <c r="E15" s="15"/>
      <c r="F15" s="15"/>
      <c r="G15" s="9" t="s">
        <v>78</v>
      </c>
      <c r="H15" s="9" t="s">
        <v>79</v>
      </c>
      <c r="I15" s="9" t="s">
        <v>45</v>
      </c>
      <c r="J15" s="5">
        <v>10</v>
      </c>
      <c r="K15" s="5" t="s">
        <v>18</v>
      </c>
    </row>
    <row r="16" s="1" customFormat="1" ht="36.5" customHeight="1" spans="1:11">
      <c r="A16" s="12"/>
      <c r="B16" s="14"/>
      <c r="C16" s="16"/>
      <c r="D16" s="15" t="s">
        <v>123</v>
      </c>
      <c r="E16" s="15"/>
      <c r="F16" s="15"/>
      <c r="G16" s="9" t="s">
        <v>407</v>
      </c>
      <c r="H16" s="9" t="s">
        <v>38</v>
      </c>
      <c r="I16" s="9" t="s">
        <v>45</v>
      </c>
      <c r="J16" s="5">
        <v>10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49</v>
      </c>
      <c r="E17" s="15"/>
      <c r="F17" s="15"/>
      <c r="G17" s="9" t="s">
        <v>160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81</v>
      </c>
      <c r="E18" s="15"/>
      <c r="F18" s="15"/>
      <c r="G18" s="9" t="s">
        <v>98</v>
      </c>
      <c r="H18" s="9" t="s">
        <v>38</v>
      </c>
      <c r="I18" s="9" t="s">
        <v>166</v>
      </c>
      <c r="J18" s="5">
        <v>7</v>
      </c>
      <c r="K18" s="5" t="s">
        <v>18</v>
      </c>
    </row>
    <row r="19" s="1" customFormat="1" ht="36.5" customHeight="1" spans="1:11">
      <c r="A19" s="12"/>
      <c r="B19" s="14"/>
      <c r="C19" s="16"/>
      <c r="D19" s="15" t="s">
        <v>408</v>
      </c>
      <c r="E19" s="15"/>
      <c r="F19" s="15"/>
      <c r="G19" s="9" t="s">
        <v>409</v>
      </c>
      <c r="H19" s="9" t="s">
        <v>410</v>
      </c>
      <c r="I19" s="9" t="s">
        <v>163</v>
      </c>
      <c r="J19" s="5">
        <v>8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57</v>
      </c>
      <c r="D20" s="15" t="s">
        <v>411</v>
      </c>
      <c r="E20" s="15"/>
      <c r="F20" s="15"/>
      <c r="G20" s="9" t="s">
        <v>412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14"/>
      <c r="C21" s="16" t="s">
        <v>60</v>
      </c>
      <c r="D21" s="15" t="s">
        <v>125</v>
      </c>
      <c r="E21" s="15"/>
      <c r="F21" s="15"/>
      <c r="G21" s="9" t="s">
        <v>44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126</v>
      </c>
      <c r="E22" s="15"/>
      <c r="F22" s="15"/>
      <c r="G22" s="9" t="s">
        <v>82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14"/>
      <c r="C23" s="16" t="s">
        <v>65</v>
      </c>
      <c r="D23" s="15" t="s">
        <v>18</v>
      </c>
      <c r="E23" s="15"/>
      <c r="F23" s="15"/>
      <c r="G23" s="9" t="s">
        <v>18</v>
      </c>
      <c r="H23" s="9" t="s">
        <v>18</v>
      </c>
      <c r="I23" s="9" t="s">
        <v>18</v>
      </c>
      <c r="J23" s="5">
        <v>0</v>
      </c>
      <c r="K23" s="5" t="s">
        <v>18</v>
      </c>
    </row>
    <row r="24" s="1" customFormat="1" ht="36.5" customHeight="1" spans="1:11">
      <c r="A24" s="12"/>
      <c r="B24" s="14" t="s">
        <v>66</v>
      </c>
      <c r="C24" s="14" t="s">
        <v>67</v>
      </c>
      <c r="D24" s="15" t="s">
        <v>68</v>
      </c>
      <c r="E24" s="15"/>
      <c r="F24" s="15"/>
      <c r="G24" s="9" t="s">
        <v>69</v>
      </c>
      <c r="H24" s="9" t="s">
        <v>38</v>
      </c>
      <c r="I24" s="9" t="s">
        <v>45</v>
      </c>
      <c r="J24" s="5">
        <v>10</v>
      </c>
      <c r="K24" s="5" t="s">
        <v>18</v>
      </c>
    </row>
    <row r="25" s="1" customFormat="1" ht="37.5" customHeight="1" spans="1:11">
      <c r="A25" s="17" t="s">
        <v>70</v>
      </c>
      <c r="B25" s="17"/>
      <c r="C25" s="17"/>
      <c r="D25" s="17"/>
      <c r="E25" s="17"/>
      <c r="F25" s="17"/>
      <c r="G25" s="17"/>
      <c r="H25" s="17" t="s">
        <v>18</v>
      </c>
      <c r="I25" s="17">
        <v>100</v>
      </c>
      <c r="J25" s="22">
        <f>SUM(J14:J24)+K7</f>
        <v>100</v>
      </c>
      <c r="K25" s="5" t="s">
        <v>18</v>
      </c>
    </row>
  </sheetData>
  <mergeCells count="36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G25"/>
    <mergeCell ref="A11:A12"/>
    <mergeCell ref="A13:A24"/>
    <mergeCell ref="B14:B19"/>
    <mergeCell ref="B20:B23"/>
    <mergeCell ref="C15:C16"/>
    <mergeCell ref="C18:C19"/>
    <mergeCell ref="A6:C10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workbookViewId="0">
      <selection activeCell="M5" sqref="M5"/>
    </sheetView>
  </sheetViews>
  <sheetFormatPr defaultColWidth="8.72727272727273" defaultRowHeight="14"/>
  <cols>
    <col min="5" max="5" width="13.0909090909091" customWidth="1"/>
    <col min="6" max="6" width="13.5454545454545" customWidth="1"/>
    <col min="7" max="7" width="12.5454545454545" customWidth="1"/>
    <col min="8" max="8" width="14.0909090909091" customWidth="1"/>
    <col min="9" max="9" width="11.1818181818182" customWidth="1"/>
    <col min="10" max="10" width="11.8181818181818" customWidth="1"/>
    <col min="11" max="11" width="15.9090909090909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413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249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15.06</v>
      </c>
      <c r="G7" s="5">
        <v>15.06</v>
      </c>
      <c r="H7" s="5">
        <v>15.01</v>
      </c>
      <c r="I7" s="5">
        <v>10</v>
      </c>
      <c r="J7" s="18">
        <f>H7/G7</f>
        <v>0.99667994687915</v>
      </c>
      <c r="K7" s="19">
        <f>J7*I7</f>
        <v>9.9667994687915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15.06</v>
      </c>
      <c r="G8" s="5">
        <v>15.06</v>
      </c>
      <c r="H8" s="5">
        <v>15.01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414</v>
      </c>
      <c r="C12" s="13"/>
      <c r="D12" s="13"/>
      <c r="E12" s="13"/>
      <c r="F12" s="13"/>
      <c r="G12" s="13"/>
      <c r="H12" s="13" t="s">
        <v>415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413</v>
      </c>
      <c r="E14" s="15"/>
      <c r="F14" s="15"/>
      <c r="G14" s="9" t="s">
        <v>416</v>
      </c>
      <c r="H14" s="9" t="s">
        <v>259</v>
      </c>
      <c r="I14" s="9" t="s">
        <v>374</v>
      </c>
      <c r="J14" s="5">
        <v>6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417</v>
      </c>
      <c r="E15" s="15"/>
      <c r="F15" s="15"/>
      <c r="G15" s="9" t="s">
        <v>418</v>
      </c>
      <c r="H15" s="9" t="s">
        <v>419</v>
      </c>
      <c r="I15" s="9" t="s">
        <v>93</v>
      </c>
      <c r="J15" s="5">
        <v>2</v>
      </c>
      <c r="K15" s="5" t="s">
        <v>18</v>
      </c>
    </row>
    <row r="16" s="1" customFormat="1" ht="36.5" customHeight="1" spans="1:11">
      <c r="A16" s="12"/>
      <c r="B16" s="14"/>
      <c r="C16" s="14"/>
      <c r="D16" s="15" t="s">
        <v>420</v>
      </c>
      <c r="E16" s="15"/>
      <c r="F16" s="15"/>
      <c r="G16" s="9" t="s">
        <v>418</v>
      </c>
      <c r="H16" s="9" t="s">
        <v>419</v>
      </c>
      <c r="I16" s="9" t="s">
        <v>93</v>
      </c>
      <c r="J16" s="5">
        <v>2</v>
      </c>
      <c r="K16" s="5" t="s">
        <v>18</v>
      </c>
    </row>
    <row r="17" s="1" customFormat="1" ht="30" customHeight="1" spans="1:11">
      <c r="A17" s="12"/>
      <c r="B17" s="14"/>
      <c r="C17" s="16" t="s">
        <v>42</v>
      </c>
      <c r="D17" s="15" t="s">
        <v>421</v>
      </c>
      <c r="E17" s="15"/>
      <c r="F17" s="15"/>
      <c r="G17" s="9" t="s">
        <v>422</v>
      </c>
      <c r="H17" s="9" t="s">
        <v>38</v>
      </c>
      <c r="I17" s="9" t="s">
        <v>80</v>
      </c>
      <c r="J17" s="5">
        <v>20</v>
      </c>
      <c r="K17" s="5" t="s">
        <v>18</v>
      </c>
    </row>
    <row r="18" s="1" customFormat="1" ht="30" customHeight="1" spans="1:11">
      <c r="A18" s="12"/>
      <c r="B18" s="14"/>
      <c r="C18" s="16" t="s">
        <v>48</v>
      </c>
      <c r="D18" s="15" t="s">
        <v>159</v>
      </c>
      <c r="E18" s="15"/>
      <c r="F18" s="15"/>
      <c r="G18" s="9" t="s">
        <v>423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0" customHeight="1" spans="1:11">
      <c r="A19" s="12"/>
      <c r="B19" s="14"/>
      <c r="C19" s="16" t="s">
        <v>51</v>
      </c>
      <c r="D19" s="15" t="s">
        <v>424</v>
      </c>
      <c r="E19" s="15"/>
      <c r="F19" s="15"/>
      <c r="G19" s="9" t="s">
        <v>425</v>
      </c>
      <c r="H19" s="9" t="s">
        <v>426</v>
      </c>
      <c r="I19" s="9" t="s">
        <v>45</v>
      </c>
      <c r="J19" s="5">
        <v>10</v>
      </c>
      <c r="K19" s="5" t="s">
        <v>18</v>
      </c>
    </row>
    <row r="20" s="1" customFormat="1" ht="36.5" customHeight="1" spans="1:11">
      <c r="A20" s="12"/>
      <c r="B20" s="14"/>
      <c r="C20" s="16"/>
      <c r="D20" s="15" t="s">
        <v>427</v>
      </c>
      <c r="E20" s="15"/>
      <c r="F20" s="15"/>
      <c r="G20" s="9" t="s">
        <v>428</v>
      </c>
      <c r="H20" s="9" t="s">
        <v>429</v>
      </c>
      <c r="I20" s="9" t="s">
        <v>39</v>
      </c>
      <c r="J20" s="5">
        <v>5</v>
      </c>
      <c r="K20" s="5" t="s">
        <v>430</v>
      </c>
    </row>
    <row r="21" s="1" customFormat="1" ht="36.5" customHeight="1" spans="1:11">
      <c r="A21" s="12"/>
      <c r="B21" s="14" t="s">
        <v>56</v>
      </c>
      <c r="C21" s="14" t="s">
        <v>60</v>
      </c>
      <c r="D21" s="15" t="s">
        <v>265</v>
      </c>
      <c r="E21" s="15"/>
      <c r="F21" s="15"/>
      <c r="G21" s="9" t="s">
        <v>170</v>
      </c>
      <c r="H21" s="9" t="s">
        <v>38</v>
      </c>
      <c r="I21" s="9" t="s">
        <v>83</v>
      </c>
      <c r="J21" s="5">
        <v>15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304</v>
      </c>
      <c r="E22" s="15"/>
      <c r="F22" s="15"/>
      <c r="G22" s="9" t="s">
        <v>172</v>
      </c>
      <c r="H22" s="9" t="s">
        <v>38</v>
      </c>
      <c r="I22" s="9" t="s">
        <v>83</v>
      </c>
      <c r="J22" s="5">
        <v>15</v>
      </c>
      <c r="K22" s="5" t="s">
        <v>18</v>
      </c>
    </row>
    <row r="23" s="1" customFormat="1" ht="30" customHeight="1" spans="1:11">
      <c r="A23" s="12"/>
      <c r="B23" s="14"/>
      <c r="C23" s="16" t="s">
        <v>57</v>
      </c>
      <c r="D23" s="15" t="s">
        <v>18</v>
      </c>
      <c r="E23" s="15"/>
      <c r="F23" s="15"/>
      <c r="G23" s="9" t="s">
        <v>18</v>
      </c>
      <c r="H23" s="9" t="s">
        <v>18</v>
      </c>
      <c r="I23" s="9" t="s">
        <v>18</v>
      </c>
      <c r="J23" s="5">
        <v>0</v>
      </c>
      <c r="K23" s="5" t="s">
        <v>18</v>
      </c>
    </row>
    <row r="24" s="1" customFormat="1" ht="30" customHeight="1" spans="1:11">
      <c r="A24" s="12"/>
      <c r="B24" s="14"/>
      <c r="C24" s="16" t="s">
        <v>65</v>
      </c>
      <c r="D24" s="15" t="s">
        <v>18</v>
      </c>
      <c r="E24" s="15"/>
      <c r="F24" s="15"/>
      <c r="G24" s="9" t="s">
        <v>18</v>
      </c>
      <c r="H24" s="9" t="s">
        <v>18</v>
      </c>
      <c r="I24" s="9" t="s">
        <v>18</v>
      </c>
      <c r="J24" s="5">
        <v>0</v>
      </c>
      <c r="K24" s="5" t="s">
        <v>18</v>
      </c>
    </row>
    <row r="25" s="1" customFormat="1" ht="36.5" customHeight="1" spans="1:11">
      <c r="A25" s="12"/>
      <c r="B25" s="14" t="s">
        <v>66</v>
      </c>
      <c r="C25" s="14" t="s">
        <v>67</v>
      </c>
      <c r="D25" s="15" t="s">
        <v>68</v>
      </c>
      <c r="E25" s="15"/>
      <c r="F25" s="15"/>
      <c r="G25" s="9" t="s">
        <v>69</v>
      </c>
      <c r="H25" s="9" t="s">
        <v>38</v>
      </c>
      <c r="I25" s="9" t="s">
        <v>45</v>
      </c>
      <c r="J25" s="5">
        <v>10</v>
      </c>
      <c r="K25" s="5" t="s">
        <v>18</v>
      </c>
    </row>
    <row r="26" s="1" customFormat="1" ht="37.5" customHeight="1" spans="1:11">
      <c r="A26" s="17" t="s">
        <v>70</v>
      </c>
      <c r="B26" s="17"/>
      <c r="C26" s="17"/>
      <c r="D26" s="17"/>
      <c r="E26" s="17"/>
      <c r="F26" s="17"/>
      <c r="G26" s="17"/>
      <c r="H26" s="17" t="s">
        <v>18</v>
      </c>
      <c r="I26" s="17">
        <v>100</v>
      </c>
      <c r="J26" s="22">
        <f>SUM(J14:J25)+K7</f>
        <v>99.9667994687915</v>
      </c>
      <c r="K26" s="5" t="s">
        <v>18</v>
      </c>
    </row>
  </sheetData>
  <mergeCells count="37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G26"/>
    <mergeCell ref="A11:A12"/>
    <mergeCell ref="A13:A25"/>
    <mergeCell ref="B14:B20"/>
    <mergeCell ref="B21:B24"/>
    <mergeCell ref="C14:C16"/>
    <mergeCell ref="C19:C20"/>
    <mergeCell ref="A6:C1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workbookViewId="0">
      <selection activeCell="L12" sqref="L12"/>
    </sheetView>
  </sheetViews>
  <sheetFormatPr defaultColWidth="8.72727272727273" defaultRowHeight="14"/>
  <cols>
    <col min="5" max="5" width="11.4545454545455" customWidth="1"/>
    <col min="6" max="6" width="13.7272727272727" customWidth="1"/>
    <col min="7" max="7" width="12.8181818181818" customWidth="1"/>
    <col min="8" max="8" width="14.8181818181818" customWidth="1"/>
    <col min="9" max="9" width="12.4545454545455" customWidth="1"/>
    <col min="10" max="10" width="12.2727272727273" customWidth="1"/>
    <col min="11" max="11" width="14.9090909090909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88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f t="shared" ref="F7:H7" si="0">F8+F9+F10</f>
        <v>2</v>
      </c>
      <c r="G7" s="5">
        <f t="shared" si="0"/>
        <v>2</v>
      </c>
      <c r="H7" s="5">
        <f t="shared" si="0"/>
        <v>1.958</v>
      </c>
      <c r="I7" s="5">
        <v>10</v>
      </c>
      <c r="J7" s="18">
        <f>H7/G7</f>
        <v>0.979</v>
      </c>
      <c r="K7" s="19">
        <f>J7*I7</f>
        <v>9.79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2</v>
      </c>
      <c r="G8" s="5">
        <v>2</v>
      </c>
      <c r="H8" s="5">
        <v>1.958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89</v>
      </c>
      <c r="C12" s="13"/>
      <c r="D12" s="13"/>
      <c r="E12" s="13"/>
      <c r="F12" s="13"/>
      <c r="G12" s="13"/>
      <c r="H12" s="13" t="s">
        <v>90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23" t="s">
        <v>34</v>
      </c>
      <c r="C14" s="23" t="s">
        <v>35</v>
      </c>
      <c r="D14" s="15" t="s">
        <v>91</v>
      </c>
      <c r="E14" s="15"/>
      <c r="F14" s="15"/>
      <c r="G14" s="9" t="s">
        <v>92</v>
      </c>
      <c r="H14" s="9" t="s">
        <v>93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23"/>
      <c r="C15" s="24" t="s">
        <v>42</v>
      </c>
      <c r="D15" s="15" t="s">
        <v>94</v>
      </c>
      <c r="E15" s="15"/>
      <c r="F15" s="15"/>
      <c r="G15" s="9" t="s">
        <v>95</v>
      </c>
      <c r="H15" s="9" t="s">
        <v>38</v>
      </c>
      <c r="I15" s="9" t="s">
        <v>80</v>
      </c>
      <c r="J15" s="5">
        <v>20</v>
      </c>
      <c r="K15" s="5" t="s">
        <v>18</v>
      </c>
    </row>
    <row r="16" s="1" customFormat="1" ht="30" customHeight="1" spans="1:11">
      <c r="A16" s="12"/>
      <c r="B16" s="23"/>
      <c r="C16" s="24" t="s">
        <v>48</v>
      </c>
      <c r="D16" s="15" t="s">
        <v>96</v>
      </c>
      <c r="E16" s="15"/>
      <c r="F16" s="15"/>
      <c r="G16" s="9" t="s">
        <v>50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30" customHeight="1" spans="1:11">
      <c r="A17" s="12"/>
      <c r="B17" s="23"/>
      <c r="C17" s="24" t="s">
        <v>51</v>
      </c>
      <c r="D17" s="15" t="s">
        <v>97</v>
      </c>
      <c r="E17" s="15"/>
      <c r="F17" s="15"/>
      <c r="G17" s="9" t="s">
        <v>98</v>
      </c>
      <c r="H17" s="9" t="s">
        <v>38</v>
      </c>
      <c r="I17" s="9" t="s">
        <v>83</v>
      </c>
      <c r="J17" s="5">
        <v>15</v>
      </c>
      <c r="K17" s="5" t="s">
        <v>18</v>
      </c>
    </row>
    <row r="18" s="1" customFormat="1" ht="36.5" customHeight="1" spans="1:11">
      <c r="A18" s="12"/>
      <c r="B18" s="23" t="s">
        <v>56</v>
      </c>
      <c r="C18" s="23" t="s">
        <v>57</v>
      </c>
      <c r="D18" s="15" t="s">
        <v>81</v>
      </c>
      <c r="E18" s="15"/>
      <c r="F18" s="15"/>
      <c r="G18" s="9" t="s">
        <v>98</v>
      </c>
      <c r="H18" s="9" t="s">
        <v>38</v>
      </c>
      <c r="I18" s="9" t="s">
        <v>45</v>
      </c>
      <c r="J18" s="5">
        <v>10</v>
      </c>
      <c r="K18" s="5" t="s">
        <v>18</v>
      </c>
    </row>
    <row r="19" s="1" customFormat="1" ht="30" customHeight="1" spans="1:11">
      <c r="A19" s="12"/>
      <c r="B19" s="23"/>
      <c r="C19" s="24" t="s">
        <v>60</v>
      </c>
      <c r="D19" s="15" t="s">
        <v>99</v>
      </c>
      <c r="E19" s="15"/>
      <c r="F19" s="15"/>
      <c r="G19" s="9" t="s">
        <v>62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0" customHeight="1" spans="1:11">
      <c r="A20" s="12"/>
      <c r="B20" s="23"/>
      <c r="C20" s="24" t="s">
        <v>63</v>
      </c>
      <c r="D20" s="15" t="s">
        <v>100</v>
      </c>
      <c r="E20" s="15"/>
      <c r="F20" s="15"/>
      <c r="G20" s="9" t="s">
        <v>101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23"/>
      <c r="C21" s="24" t="s">
        <v>65</v>
      </c>
      <c r="D21" s="15" t="s">
        <v>18</v>
      </c>
      <c r="E21" s="15"/>
      <c r="F21" s="15"/>
      <c r="G21" s="9" t="s">
        <v>18</v>
      </c>
      <c r="H21" s="9" t="s">
        <v>18</v>
      </c>
      <c r="I21" s="9" t="s">
        <v>18</v>
      </c>
      <c r="J21" s="5">
        <v>0</v>
      </c>
      <c r="K21" s="5" t="s">
        <v>18</v>
      </c>
    </row>
    <row r="22" s="1" customFormat="1" ht="36.5" customHeight="1" spans="1:11">
      <c r="A22" s="12"/>
      <c r="B22" s="23" t="s">
        <v>66</v>
      </c>
      <c r="C22" s="23" t="s">
        <v>67</v>
      </c>
      <c r="D22" s="15" t="s">
        <v>102</v>
      </c>
      <c r="E22" s="15"/>
      <c r="F22" s="15"/>
      <c r="G22" s="9" t="s">
        <v>69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7.5" customHeight="1" spans="1:11">
      <c r="A23" s="17" t="s">
        <v>70</v>
      </c>
      <c r="B23" s="17"/>
      <c r="C23" s="17"/>
      <c r="D23" s="17"/>
      <c r="E23" s="17"/>
      <c r="F23" s="17"/>
      <c r="G23" s="17"/>
      <c r="H23" s="17" t="s">
        <v>18</v>
      </c>
      <c r="I23" s="17">
        <v>100</v>
      </c>
      <c r="J23" s="22">
        <f>SUM(J14:J22)+K7</f>
        <v>99.79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workbookViewId="0">
      <selection activeCell="D5" sqref="D5:G5"/>
    </sheetView>
  </sheetViews>
  <sheetFormatPr defaultColWidth="8.72727272727273" defaultRowHeight="14"/>
  <cols>
    <col min="5" max="5" width="11.5454545454545" customWidth="1"/>
    <col min="6" max="6" width="11.9090909090909" customWidth="1"/>
    <col min="7" max="7" width="12.4545454545455" customWidth="1"/>
    <col min="8" max="8" width="13.9090909090909" customWidth="1"/>
    <col min="9" max="9" width="12.3636363636364" customWidth="1"/>
    <col min="10" max="10" width="11.2727272727273" customWidth="1"/>
    <col min="11" max="11" width="14.8181818181818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103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f t="shared" ref="F7:H7" si="0">F8+F9+F10</f>
        <v>280</v>
      </c>
      <c r="G7" s="5">
        <f t="shared" si="0"/>
        <v>280</v>
      </c>
      <c r="H7" s="5">
        <f t="shared" si="0"/>
        <v>279.146</v>
      </c>
      <c r="I7" s="5">
        <v>10</v>
      </c>
      <c r="J7" s="18">
        <f>H7/G7</f>
        <v>0.99695</v>
      </c>
      <c r="K7" s="19">
        <f>J7*I7</f>
        <v>9.9695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280</v>
      </c>
      <c r="G8" s="5">
        <v>280</v>
      </c>
      <c r="H8" s="5">
        <v>279.146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104</v>
      </c>
      <c r="C12" s="13"/>
      <c r="D12" s="13"/>
      <c r="E12" s="13"/>
      <c r="F12" s="13"/>
      <c r="G12" s="13"/>
      <c r="H12" s="13" t="s">
        <v>105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23" t="s">
        <v>34</v>
      </c>
      <c r="C14" s="23" t="s">
        <v>35</v>
      </c>
      <c r="D14" s="15" t="s">
        <v>106</v>
      </c>
      <c r="E14" s="15"/>
      <c r="F14" s="15"/>
      <c r="G14" s="9" t="s">
        <v>107</v>
      </c>
      <c r="H14" s="9" t="s">
        <v>108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23"/>
      <c r="C15" s="24" t="s">
        <v>42</v>
      </c>
      <c r="D15" s="15" t="s">
        <v>109</v>
      </c>
      <c r="E15" s="15"/>
      <c r="F15" s="15"/>
      <c r="G15" s="9" t="s">
        <v>110</v>
      </c>
      <c r="H15" s="9" t="s">
        <v>38</v>
      </c>
      <c r="I15" s="9" t="s">
        <v>80</v>
      </c>
      <c r="J15" s="5">
        <v>20</v>
      </c>
      <c r="K15" s="5" t="s">
        <v>18</v>
      </c>
    </row>
    <row r="16" s="1" customFormat="1" ht="30" customHeight="1" spans="1:11">
      <c r="A16" s="12"/>
      <c r="B16" s="23"/>
      <c r="C16" s="24" t="s">
        <v>48</v>
      </c>
      <c r="D16" s="15" t="s">
        <v>49</v>
      </c>
      <c r="E16" s="15"/>
      <c r="F16" s="15"/>
      <c r="G16" s="9" t="s">
        <v>50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30" customHeight="1" spans="1:11">
      <c r="A17" s="12"/>
      <c r="B17" s="23"/>
      <c r="C17" s="24" t="s">
        <v>51</v>
      </c>
      <c r="D17" s="15" t="s">
        <v>111</v>
      </c>
      <c r="E17" s="15"/>
      <c r="F17" s="15"/>
      <c r="G17" s="9" t="s">
        <v>112</v>
      </c>
      <c r="H17" s="9" t="s">
        <v>38</v>
      </c>
      <c r="I17" s="9" t="s">
        <v>83</v>
      </c>
      <c r="J17" s="5">
        <v>15</v>
      </c>
      <c r="K17" s="5" t="s">
        <v>18</v>
      </c>
    </row>
    <row r="18" s="1" customFormat="1" ht="36.5" customHeight="1" spans="1:11">
      <c r="A18" s="12"/>
      <c r="B18" s="23" t="s">
        <v>56</v>
      </c>
      <c r="C18" s="23" t="s">
        <v>57</v>
      </c>
      <c r="D18" s="15" t="s">
        <v>113</v>
      </c>
      <c r="E18" s="15"/>
      <c r="F18" s="15"/>
      <c r="G18" s="9" t="s">
        <v>62</v>
      </c>
      <c r="H18" s="9" t="s">
        <v>38</v>
      </c>
      <c r="I18" s="9" t="s">
        <v>45</v>
      </c>
      <c r="J18" s="5">
        <v>10</v>
      </c>
      <c r="K18" s="5" t="s">
        <v>18</v>
      </c>
    </row>
    <row r="19" s="1" customFormat="1" ht="30" customHeight="1" spans="1:11">
      <c r="A19" s="12"/>
      <c r="B19" s="23"/>
      <c r="C19" s="24" t="s">
        <v>60</v>
      </c>
      <c r="D19" s="15" t="s">
        <v>114</v>
      </c>
      <c r="E19" s="15"/>
      <c r="F19" s="15"/>
      <c r="G19" s="9" t="s">
        <v>62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0" customHeight="1" spans="1:11">
      <c r="A20" s="12"/>
      <c r="B20" s="23"/>
      <c r="C20" s="24" t="s">
        <v>63</v>
      </c>
      <c r="D20" s="15" t="s">
        <v>115</v>
      </c>
      <c r="E20" s="15"/>
      <c r="F20" s="15"/>
      <c r="G20" s="9" t="s">
        <v>62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23"/>
      <c r="C21" s="24" t="s">
        <v>65</v>
      </c>
      <c r="D21" s="15" t="s">
        <v>18</v>
      </c>
      <c r="E21" s="15"/>
      <c r="F21" s="15"/>
      <c r="G21" s="9" t="s">
        <v>18</v>
      </c>
      <c r="H21" s="9" t="s">
        <v>18</v>
      </c>
      <c r="I21" s="9" t="s">
        <v>18</v>
      </c>
      <c r="J21" s="5">
        <v>0</v>
      </c>
      <c r="K21" s="5" t="s">
        <v>18</v>
      </c>
    </row>
    <row r="22" s="1" customFormat="1" ht="36.5" customHeight="1" spans="1:11">
      <c r="A22" s="12"/>
      <c r="B22" s="23" t="s">
        <v>66</v>
      </c>
      <c r="C22" s="23" t="s">
        <v>67</v>
      </c>
      <c r="D22" s="15" t="s">
        <v>116</v>
      </c>
      <c r="E22" s="15"/>
      <c r="F22" s="15"/>
      <c r="G22" s="9" t="s">
        <v>69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7.5" customHeight="1" spans="1:11">
      <c r="A23" s="17" t="s">
        <v>70</v>
      </c>
      <c r="B23" s="17"/>
      <c r="C23" s="17"/>
      <c r="D23" s="17"/>
      <c r="E23" s="17"/>
      <c r="F23" s="17"/>
      <c r="G23" s="17"/>
      <c r="H23" s="17" t="s">
        <v>18</v>
      </c>
      <c r="I23" s="17">
        <v>100</v>
      </c>
      <c r="J23" s="22">
        <f>SUM(J14:J22)+K7</f>
        <v>99.9695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selection activeCell="N6" sqref="N6"/>
    </sheetView>
  </sheetViews>
  <sheetFormatPr defaultColWidth="8.72727272727273" defaultRowHeight="14"/>
  <cols>
    <col min="5" max="5" width="11.4545454545455" customWidth="1"/>
    <col min="6" max="6" width="11.8181818181818" customWidth="1"/>
    <col min="7" max="7" width="12.2727272727273" customWidth="1"/>
    <col min="8" max="8" width="15.3636363636364" customWidth="1"/>
    <col min="9" max="9" width="10.1818181818182" customWidth="1"/>
    <col min="10" max="10" width="12.1818181818182" customWidth="1"/>
    <col min="11" max="11" width="15.4545454545455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117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f t="shared" ref="F7:H7" si="0">F8+F9+F10</f>
        <v>2.4</v>
      </c>
      <c r="G7" s="5">
        <f t="shared" si="0"/>
        <v>2.4</v>
      </c>
      <c r="H7" s="5">
        <f t="shared" si="0"/>
        <v>2.4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2.4</v>
      </c>
      <c r="G8" s="5">
        <v>2.4</v>
      </c>
      <c r="H8" s="5">
        <v>2.4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118</v>
      </c>
      <c r="C12" s="13"/>
      <c r="D12" s="13"/>
      <c r="E12" s="13"/>
      <c r="F12" s="13"/>
      <c r="G12" s="13"/>
      <c r="H12" s="13" t="s">
        <v>119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23" t="s">
        <v>34</v>
      </c>
      <c r="C14" s="23" t="s">
        <v>35</v>
      </c>
      <c r="D14" s="15" t="s">
        <v>120</v>
      </c>
      <c r="E14" s="15"/>
      <c r="F14" s="15"/>
      <c r="G14" s="9" t="s">
        <v>121</v>
      </c>
      <c r="H14" s="9" t="s">
        <v>122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23"/>
      <c r="C15" s="24" t="s">
        <v>42</v>
      </c>
      <c r="D15" s="15" t="s">
        <v>77</v>
      </c>
      <c r="E15" s="15"/>
      <c r="F15" s="15"/>
      <c r="G15" s="9" t="s">
        <v>78</v>
      </c>
      <c r="H15" s="9" t="s">
        <v>79</v>
      </c>
      <c r="I15" s="9" t="s">
        <v>45</v>
      </c>
      <c r="J15" s="5">
        <v>10</v>
      </c>
      <c r="K15" s="5" t="s">
        <v>18</v>
      </c>
    </row>
    <row r="16" s="1" customFormat="1" ht="36.5" customHeight="1" spans="1:11">
      <c r="A16" s="12"/>
      <c r="B16" s="23"/>
      <c r="C16" s="24"/>
      <c r="D16" s="15" t="s">
        <v>123</v>
      </c>
      <c r="E16" s="15"/>
      <c r="F16" s="15"/>
      <c r="G16" s="9" t="s">
        <v>124</v>
      </c>
      <c r="H16" s="9" t="s">
        <v>38</v>
      </c>
      <c r="I16" s="9" t="s">
        <v>45</v>
      </c>
      <c r="J16" s="5">
        <v>10</v>
      </c>
      <c r="K16" s="5" t="s">
        <v>18</v>
      </c>
    </row>
    <row r="17" s="1" customFormat="1" ht="30" customHeight="1" spans="1:11">
      <c r="A17" s="12"/>
      <c r="B17" s="23"/>
      <c r="C17" s="24" t="s">
        <v>48</v>
      </c>
      <c r="D17" s="15" t="s">
        <v>49</v>
      </c>
      <c r="E17" s="15"/>
      <c r="F17" s="15"/>
      <c r="G17" s="9" t="s">
        <v>50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23"/>
      <c r="C18" s="24" t="s">
        <v>51</v>
      </c>
      <c r="D18" s="15" t="s">
        <v>81</v>
      </c>
      <c r="E18" s="15"/>
      <c r="F18" s="15"/>
      <c r="G18" s="9" t="s">
        <v>98</v>
      </c>
      <c r="H18" s="9" t="s">
        <v>38</v>
      </c>
      <c r="I18" s="9" t="s">
        <v>83</v>
      </c>
      <c r="J18" s="5">
        <v>15</v>
      </c>
      <c r="K18" s="5" t="s">
        <v>18</v>
      </c>
    </row>
    <row r="19" s="1" customFormat="1" ht="36.5" customHeight="1" spans="1:11">
      <c r="A19" s="12"/>
      <c r="B19" s="23" t="s">
        <v>56</v>
      </c>
      <c r="C19" s="23" t="s">
        <v>57</v>
      </c>
      <c r="D19" s="15" t="s">
        <v>81</v>
      </c>
      <c r="E19" s="15"/>
      <c r="F19" s="15"/>
      <c r="G19" s="9" t="s">
        <v>98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0" customHeight="1" spans="1:11">
      <c r="A20" s="12"/>
      <c r="B20" s="23"/>
      <c r="C20" s="24" t="s">
        <v>60</v>
      </c>
      <c r="D20" s="15" t="s">
        <v>125</v>
      </c>
      <c r="E20" s="15"/>
      <c r="F20" s="15"/>
      <c r="G20" s="9" t="s">
        <v>44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23"/>
      <c r="C21" s="24" t="s">
        <v>63</v>
      </c>
      <c r="D21" s="15" t="s">
        <v>126</v>
      </c>
      <c r="E21" s="15"/>
      <c r="F21" s="15"/>
      <c r="G21" s="9" t="s">
        <v>62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23"/>
      <c r="C22" s="24" t="s">
        <v>65</v>
      </c>
      <c r="D22" s="15" t="s">
        <v>18</v>
      </c>
      <c r="E22" s="15"/>
      <c r="F22" s="15"/>
      <c r="G22" s="9" t="s">
        <v>18</v>
      </c>
      <c r="H22" s="9" t="s">
        <v>18</v>
      </c>
      <c r="I22" s="9" t="s">
        <v>18</v>
      </c>
      <c r="J22" s="5">
        <v>0</v>
      </c>
      <c r="K22" s="5" t="s">
        <v>18</v>
      </c>
    </row>
    <row r="23" s="1" customFormat="1" ht="36.5" customHeight="1" spans="1:11">
      <c r="A23" s="12"/>
      <c r="B23" s="23" t="s">
        <v>66</v>
      </c>
      <c r="C23" s="23" t="s">
        <v>67</v>
      </c>
      <c r="D23" s="15" t="s">
        <v>68</v>
      </c>
      <c r="E23" s="15"/>
      <c r="F23" s="15"/>
      <c r="G23" s="9" t="s">
        <v>69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7.5" customHeight="1" spans="1:11">
      <c r="A24" s="17" t="s">
        <v>70</v>
      </c>
      <c r="B24" s="17"/>
      <c r="C24" s="17"/>
      <c r="D24" s="17"/>
      <c r="E24" s="17"/>
      <c r="F24" s="17"/>
      <c r="G24" s="17"/>
      <c r="H24" s="17" t="s">
        <v>18</v>
      </c>
      <c r="I24" s="17">
        <v>100</v>
      </c>
      <c r="J24" s="22">
        <f>SUM(J14:J23)+K7</f>
        <v>100</v>
      </c>
      <c r="K24" s="5" t="s">
        <v>18</v>
      </c>
    </row>
  </sheetData>
  <mergeCells count="34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G24"/>
    <mergeCell ref="A11:A12"/>
    <mergeCell ref="A13:A23"/>
    <mergeCell ref="B14:B18"/>
    <mergeCell ref="B19:B22"/>
    <mergeCell ref="C15:C16"/>
    <mergeCell ref="A6:C1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workbookViewId="0">
      <selection activeCell="M5" sqref="M5"/>
    </sheetView>
  </sheetViews>
  <sheetFormatPr defaultColWidth="8.72727272727273" defaultRowHeight="14"/>
  <cols>
    <col min="5" max="5" width="13.4545454545455" customWidth="1"/>
    <col min="8" max="8" width="14.4545454545455" customWidth="1"/>
    <col min="9" max="9" width="11.6363636363636" customWidth="1"/>
    <col min="10" max="10" width="12.4545454545455" customWidth="1"/>
    <col min="11" max="11" width="14.8181818181818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127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800</v>
      </c>
      <c r="G7" s="5">
        <v>800</v>
      </c>
      <c r="H7" s="5">
        <v>799.99</v>
      </c>
      <c r="I7" s="5">
        <v>10</v>
      </c>
      <c r="J7" s="18">
        <f>H7/G7</f>
        <v>0.9999875</v>
      </c>
      <c r="K7" s="19">
        <f>J7*I7</f>
        <v>9.999875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800</v>
      </c>
      <c r="G8" s="5">
        <v>800</v>
      </c>
      <c r="H8" s="5">
        <v>799.99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128</v>
      </c>
      <c r="C12" s="13"/>
      <c r="D12" s="13"/>
      <c r="E12" s="13"/>
      <c r="F12" s="13"/>
      <c r="G12" s="13"/>
      <c r="H12" s="13" t="s">
        <v>129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130</v>
      </c>
      <c r="E14" s="15"/>
      <c r="F14" s="15"/>
      <c r="G14" s="9" t="s">
        <v>131</v>
      </c>
      <c r="H14" s="9" t="s">
        <v>132</v>
      </c>
      <c r="I14" s="9" t="s">
        <v>39</v>
      </c>
      <c r="J14" s="5">
        <v>5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133</v>
      </c>
      <c r="E15" s="15"/>
      <c r="F15" s="15"/>
      <c r="G15" s="9" t="s">
        <v>134</v>
      </c>
      <c r="H15" s="9" t="s">
        <v>135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136</v>
      </c>
      <c r="E16" s="15"/>
      <c r="F16" s="15"/>
      <c r="G16" s="9" t="s">
        <v>137</v>
      </c>
      <c r="H16" s="9" t="s">
        <v>79</v>
      </c>
      <c r="I16" s="9" t="s">
        <v>45</v>
      </c>
      <c r="J16" s="5">
        <v>10</v>
      </c>
      <c r="K16" s="5" t="s">
        <v>18</v>
      </c>
    </row>
    <row r="17" s="1" customFormat="1" ht="36.5" customHeight="1" spans="1:11">
      <c r="A17" s="12"/>
      <c r="B17" s="14"/>
      <c r="C17" s="16"/>
      <c r="D17" s="15" t="s">
        <v>138</v>
      </c>
      <c r="E17" s="15"/>
      <c r="F17" s="15"/>
      <c r="G17" s="9" t="s">
        <v>137</v>
      </c>
      <c r="H17" s="9" t="s">
        <v>79</v>
      </c>
      <c r="I17" s="9" t="s">
        <v>45</v>
      </c>
      <c r="J17" s="5">
        <v>10</v>
      </c>
      <c r="K17" s="5" t="s">
        <v>18</v>
      </c>
    </row>
    <row r="18" s="1" customFormat="1" ht="30" customHeight="1" spans="1:11">
      <c r="A18" s="12"/>
      <c r="B18" s="14"/>
      <c r="C18" s="16" t="s">
        <v>48</v>
      </c>
      <c r="D18" s="15" t="s">
        <v>139</v>
      </c>
      <c r="E18" s="15"/>
      <c r="F18" s="15"/>
      <c r="G18" s="9" t="s">
        <v>140</v>
      </c>
      <c r="H18" s="9" t="s">
        <v>38</v>
      </c>
      <c r="I18" s="9" t="s">
        <v>39</v>
      </c>
      <c r="J18" s="5">
        <v>5</v>
      </c>
      <c r="K18" s="5" t="s">
        <v>18</v>
      </c>
    </row>
    <row r="19" s="1" customFormat="1" ht="30" customHeight="1" spans="1:11">
      <c r="A19" s="12"/>
      <c r="B19" s="14"/>
      <c r="C19" s="16" t="s">
        <v>51</v>
      </c>
      <c r="D19" s="15" t="s">
        <v>141</v>
      </c>
      <c r="E19" s="15"/>
      <c r="F19" s="15"/>
      <c r="G19" s="9" t="s">
        <v>142</v>
      </c>
      <c r="H19" s="9" t="s">
        <v>143</v>
      </c>
      <c r="I19" s="9" t="s">
        <v>83</v>
      </c>
      <c r="J19" s="5">
        <v>15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60</v>
      </c>
      <c r="D20" s="15" t="s">
        <v>144</v>
      </c>
      <c r="E20" s="15"/>
      <c r="F20" s="15"/>
      <c r="G20" s="9" t="s">
        <v>62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6.5" customHeight="1" spans="1:11">
      <c r="A21" s="12"/>
      <c r="B21" s="14"/>
      <c r="C21" s="14"/>
      <c r="D21" s="15" t="s">
        <v>145</v>
      </c>
      <c r="E21" s="15"/>
      <c r="F21" s="15"/>
      <c r="G21" s="9" t="s">
        <v>62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146</v>
      </c>
      <c r="E22" s="15"/>
      <c r="F22" s="15"/>
      <c r="G22" s="9" t="s">
        <v>147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14"/>
      <c r="C23" s="16" t="s">
        <v>57</v>
      </c>
      <c r="D23" s="15" t="s">
        <v>18</v>
      </c>
      <c r="E23" s="15"/>
      <c r="F23" s="15"/>
      <c r="G23" s="9" t="s">
        <v>18</v>
      </c>
      <c r="H23" s="9" t="s">
        <v>18</v>
      </c>
      <c r="I23" s="9" t="s">
        <v>18</v>
      </c>
      <c r="J23" s="5">
        <v>0</v>
      </c>
      <c r="K23" s="5" t="s">
        <v>18</v>
      </c>
    </row>
    <row r="24" s="1" customFormat="1" ht="30" customHeight="1" spans="1:11">
      <c r="A24" s="12"/>
      <c r="B24" s="14"/>
      <c r="C24" s="16" t="s">
        <v>65</v>
      </c>
      <c r="D24" s="15" t="s">
        <v>18</v>
      </c>
      <c r="E24" s="15"/>
      <c r="F24" s="15"/>
      <c r="G24" s="9" t="s">
        <v>18</v>
      </c>
      <c r="H24" s="9" t="s">
        <v>18</v>
      </c>
      <c r="I24" s="9" t="s">
        <v>18</v>
      </c>
      <c r="J24" s="5">
        <v>0</v>
      </c>
      <c r="K24" s="5" t="s">
        <v>18</v>
      </c>
    </row>
    <row r="25" s="1" customFormat="1" ht="36.5" customHeight="1" spans="1:11">
      <c r="A25" s="12"/>
      <c r="B25" s="14" t="s">
        <v>66</v>
      </c>
      <c r="C25" s="14" t="s">
        <v>67</v>
      </c>
      <c r="D25" s="15" t="s">
        <v>68</v>
      </c>
      <c r="E25" s="15"/>
      <c r="F25" s="15"/>
      <c r="G25" s="9" t="s">
        <v>148</v>
      </c>
      <c r="H25" s="9" t="s">
        <v>149</v>
      </c>
      <c r="I25" s="9" t="s">
        <v>45</v>
      </c>
      <c r="J25" s="5">
        <v>10</v>
      </c>
      <c r="K25" s="5" t="s">
        <v>18</v>
      </c>
    </row>
    <row r="26" s="1" customFormat="1" ht="37.5" customHeight="1" spans="1:11">
      <c r="A26" s="17" t="s">
        <v>70</v>
      </c>
      <c r="B26" s="17"/>
      <c r="C26" s="17"/>
      <c r="D26" s="17"/>
      <c r="E26" s="17"/>
      <c r="F26" s="17"/>
      <c r="G26" s="17"/>
      <c r="H26" s="17" t="s">
        <v>18</v>
      </c>
      <c r="I26" s="17">
        <v>100</v>
      </c>
      <c r="J26" s="22">
        <f>SUM(J14:J25)+K7</f>
        <v>99.999875</v>
      </c>
      <c r="K26" s="5" t="s">
        <v>18</v>
      </c>
    </row>
  </sheetData>
  <mergeCells count="38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G26"/>
    <mergeCell ref="A11:A12"/>
    <mergeCell ref="A13:A25"/>
    <mergeCell ref="B14:B19"/>
    <mergeCell ref="B20:B24"/>
    <mergeCell ref="C14:C15"/>
    <mergeCell ref="C16:C17"/>
    <mergeCell ref="C20:C21"/>
    <mergeCell ref="A6:C10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opLeftCell="A21" workbookViewId="0">
      <selection activeCell="M5" sqref="M5"/>
    </sheetView>
  </sheetViews>
  <sheetFormatPr defaultColWidth="8.72727272727273" defaultRowHeight="14"/>
  <cols>
    <col min="5" max="5" width="13.5454545454545" customWidth="1"/>
    <col min="6" max="6" width="10" customWidth="1"/>
    <col min="7" max="7" width="17.2727272727273" customWidth="1"/>
    <col min="8" max="8" width="14.5454545454545" customWidth="1"/>
    <col min="9" max="9" width="11.3636363636364" customWidth="1"/>
    <col min="10" max="10" width="14.0909090909091" customWidth="1"/>
    <col min="11" max="11" width="14.7272727272727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150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733.42</v>
      </c>
      <c r="G7" s="5">
        <v>733.42</v>
      </c>
      <c r="H7" s="5">
        <v>733.42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733.42</v>
      </c>
      <c r="G8" s="5">
        <v>733.42</v>
      </c>
      <c r="H8" s="5">
        <v>733.42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151</v>
      </c>
      <c r="C12" s="13"/>
      <c r="D12" s="13"/>
      <c r="E12" s="13"/>
      <c r="F12" s="13"/>
      <c r="G12" s="13"/>
      <c r="H12" s="13" t="s">
        <v>152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153</v>
      </c>
      <c r="E14" s="15"/>
      <c r="F14" s="15"/>
      <c r="G14" s="9" t="s">
        <v>154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155</v>
      </c>
      <c r="E15" s="15"/>
      <c r="F15" s="15"/>
      <c r="G15" s="9" t="s">
        <v>156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157</v>
      </c>
      <c r="E16" s="15"/>
      <c r="F16" s="15"/>
      <c r="G16" s="9" t="s">
        <v>158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159</v>
      </c>
      <c r="E17" s="15"/>
      <c r="F17" s="15"/>
      <c r="G17" s="9" t="s">
        <v>160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161</v>
      </c>
      <c r="E18" s="15"/>
      <c r="F18" s="15"/>
      <c r="G18" s="9" t="s">
        <v>162</v>
      </c>
      <c r="H18" s="9" t="s">
        <v>38</v>
      </c>
      <c r="I18" s="9" t="s">
        <v>163</v>
      </c>
      <c r="J18" s="5">
        <v>8</v>
      </c>
      <c r="K18" s="5" t="s">
        <v>18</v>
      </c>
    </row>
    <row r="19" s="1" customFormat="1" ht="36.5" customHeight="1" spans="1:11">
      <c r="A19" s="12"/>
      <c r="B19" s="14"/>
      <c r="C19" s="16"/>
      <c r="D19" s="15" t="s">
        <v>164</v>
      </c>
      <c r="E19" s="15"/>
      <c r="F19" s="15"/>
      <c r="G19" s="9" t="s">
        <v>165</v>
      </c>
      <c r="H19" s="9" t="s">
        <v>38</v>
      </c>
      <c r="I19" s="9" t="s">
        <v>166</v>
      </c>
      <c r="J19" s="5">
        <v>7</v>
      </c>
      <c r="K19" s="5" t="s">
        <v>18</v>
      </c>
    </row>
    <row r="20" s="1" customFormat="1" ht="36.5" customHeight="1" spans="1:11">
      <c r="A20" s="12"/>
      <c r="B20" s="14" t="s">
        <v>56</v>
      </c>
      <c r="C20" s="14" t="s">
        <v>57</v>
      </c>
      <c r="D20" s="15" t="s">
        <v>167</v>
      </c>
      <c r="E20" s="15"/>
      <c r="F20" s="15"/>
      <c r="G20" s="9" t="s">
        <v>168</v>
      </c>
      <c r="H20" s="9" t="s">
        <v>38</v>
      </c>
      <c r="I20" s="9" t="s">
        <v>45</v>
      </c>
      <c r="J20" s="5">
        <v>10</v>
      </c>
      <c r="K20" s="5" t="s">
        <v>18</v>
      </c>
    </row>
    <row r="21" s="1" customFormat="1" ht="30" customHeight="1" spans="1:11">
      <c r="A21" s="12"/>
      <c r="B21" s="14"/>
      <c r="C21" s="16" t="s">
        <v>60</v>
      </c>
      <c r="D21" s="15" t="s">
        <v>169</v>
      </c>
      <c r="E21" s="15"/>
      <c r="F21" s="15"/>
      <c r="G21" s="9" t="s">
        <v>170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171</v>
      </c>
      <c r="E22" s="15"/>
      <c r="F22" s="15"/>
      <c r="G22" s="9" t="s">
        <v>172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0" customHeight="1" spans="1:11">
      <c r="A23" s="12"/>
      <c r="B23" s="14"/>
      <c r="C23" s="16" t="s">
        <v>65</v>
      </c>
      <c r="D23" s="15" t="s">
        <v>18</v>
      </c>
      <c r="E23" s="15"/>
      <c r="F23" s="15"/>
      <c r="G23" s="9" t="s">
        <v>18</v>
      </c>
      <c r="H23" s="9" t="s">
        <v>18</v>
      </c>
      <c r="I23" s="9" t="s">
        <v>18</v>
      </c>
      <c r="J23" s="5">
        <v>0</v>
      </c>
      <c r="K23" s="5" t="s">
        <v>18</v>
      </c>
    </row>
    <row r="24" s="1" customFormat="1" ht="36.5" customHeight="1" spans="1:11">
      <c r="A24" s="12"/>
      <c r="B24" s="14" t="s">
        <v>66</v>
      </c>
      <c r="C24" s="14" t="s">
        <v>67</v>
      </c>
      <c r="D24" s="15" t="s">
        <v>173</v>
      </c>
      <c r="E24" s="15"/>
      <c r="F24" s="15"/>
      <c r="G24" s="9" t="s">
        <v>174</v>
      </c>
      <c r="H24" s="9" t="s">
        <v>79</v>
      </c>
      <c r="I24" s="9" t="s">
        <v>45</v>
      </c>
      <c r="J24" s="5">
        <v>10</v>
      </c>
      <c r="K24" s="5" t="s">
        <v>18</v>
      </c>
    </row>
    <row r="25" s="1" customFormat="1" ht="37.5" customHeight="1" spans="1:11">
      <c r="A25" s="17" t="s">
        <v>70</v>
      </c>
      <c r="B25" s="17"/>
      <c r="C25" s="17"/>
      <c r="D25" s="17"/>
      <c r="E25" s="17"/>
      <c r="F25" s="17"/>
      <c r="G25" s="17"/>
      <c r="H25" s="17" t="s">
        <v>18</v>
      </c>
      <c r="I25" s="17">
        <v>100</v>
      </c>
      <c r="J25" s="22">
        <f>SUM(J14:J24)+K7</f>
        <v>100</v>
      </c>
      <c r="K25" s="5" t="s">
        <v>18</v>
      </c>
    </row>
  </sheetData>
  <mergeCells count="36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25:G25"/>
    <mergeCell ref="A11:A12"/>
    <mergeCell ref="A13:A24"/>
    <mergeCell ref="B14:B19"/>
    <mergeCell ref="B20:B23"/>
    <mergeCell ref="C14:C15"/>
    <mergeCell ref="C18:C19"/>
    <mergeCell ref="A6:C1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opLeftCell="A13" workbookViewId="0">
      <selection activeCell="M4" sqref="M4"/>
    </sheetView>
  </sheetViews>
  <sheetFormatPr defaultColWidth="8.72727272727273" defaultRowHeight="14"/>
  <cols>
    <col min="5" max="5" width="12.6363636363636" customWidth="1"/>
    <col min="6" max="6" width="12.2727272727273" customWidth="1"/>
    <col min="7" max="7" width="12.7272727272727" customWidth="1"/>
    <col min="8" max="8" width="13.7272727272727" customWidth="1"/>
    <col min="9" max="9" width="12.3636363636364" customWidth="1"/>
    <col min="10" max="10" width="11.5454545454545" customWidth="1"/>
    <col min="11" max="11" width="15.4545454545455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175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27.16</v>
      </c>
      <c r="G7" s="5">
        <v>27.16</v>
      </c>
      <c r="H7" s="5">
        <v>27.16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27.16</v>
      </c>
      <c r="G8" s="5">
        <v>27.16</v>
      </c>
      <c r="H8" s="5">
        <v>27.16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176</v>
      </c>
      <c r="C12" s="13"/>
      <c r="D12" s="13"/>
      <c r="E12" s="13"/>
      <c r="F12" s="13"/>
      <c r="G12" s="13"/>
      <c r="H12" s="13" t="s">
        <v>177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178</v>
      </c>
      <c r="E14" s="15"/>
      <c r="F14" s="15"/>
      <c r="G14" s="9" t="s">
        <v>179</v>
      </c>
      <c r="H14" s="9" t="s">
        <v>38</v>
      </c>
      <c r="I14" s="9" t="s">
        <v>45</v>
      </c>
      <c r="J14" s="5">
        <v>10</v>
      </c>
      <c r="K14" s="5" t="s">
        <v>18</v>
      </c>
    </row>
    <row r="15" s="1" customFormat="1" ht="30" customHeight="1" spans="1:11">
      <c r="A15" s="12"/>
      <c r="B15" s="14"/>
      <c r="C15" s="16" t="s">
        <v>42</v>
      </c>
      <c r="D15" s="15" t="s">
        <v>180</v>
      </c>
      <c r="E15" s="15"/>
      <c r="F15" s="15"/>
      <c r="G15" s="9" t="s">
        <v>181</v>
      </c>
      <c r="H15" s="9" t="s">
        <v>38</v>
      </c>
      <c r="I15" s="9" t="s">
        <v>80</v>
      </c>
      <c r="J15" s="5">
        <v>20</v>
      </c>
      <c r="K15" s="5" t="s">
        <v>18</v>
      </c>
    </row>
    <row r="16" s="1" customFormat="1" ht="30" customHeight="1" spans="1:11">
      <c r="A16" s="12"/>
      <c r="B16" s="14"/>
      <c r="C16" s="16" t="s">
        <v>48</v>
      </c>
      <c r="D16" s="15" t="s">
        <v>159</v>
      </c>
      <c r="E16" s="15"/>
      <c r="F16" s="15"/>
      <c r="G16" s="9" t="s">
        <v>182</v>
      </c>
      <c r="H16" s="9" t="s">
        <v>38</v>
      </c>
      <c r="I16" s="9" t="s">
        <v>39</v>
      </c>
      <c r="J16" s="5">
        <v>5</v>
      </c>
      <c r="K16" s="5" t="s">
        <v>18</v>
      </c>
    </row>
    <row r="17" s="1" customFormat="1" ht="30" customHeight="1" spans="1:11">
      <c r="A17" s="12"/>
      <c r="B17" s="14"/>
      <c r="C17" s="16" t="s">
        <v>51</v>
      </c>
      <c r="D17" s="15" t="s">
        <v>183</v>
      </c>
      <c r="E17" s="15"/>
      <c r="F17" s="15"/>
      <c r="G17" s="9" t="s">
        <v>183</v>
      </c>
      <c r="H17" s="9" t="s">
        <v>38</v>
      </c>
      <c r="I17" s="9" t="s">
        <v>83</v>
      </c>
      <c r="J17" s="5">
        <v>15</v>
      </c>
      <c r="K17" s="5" t="s">
        <v>18</v>
      </c>
    </row>
    <row r="18" s="1" customFormat="1" ht="36.5" customHeight="1" spans="1:11">
      <c r="A18" s="12"/>
      <c r="B18" s="14" t="s">
        <v>56</v>
      </c>
      <c r="C18" s="14" t="s">
        <v>57</v>
      </c>
      <c r="D18" s="15" t="s">
        <v>184</v>
      </c>
      <c r="E18" s="15"/>
      <c r="F18" s="15"/>
      <c r="G18" s="9" t="s">
        <v>162</v>
      </c>
      <c r="H18" s="9" t="s">
        <v>38</v>
      </c>
      <c r="I18" s="9" t="s">
        <v>45</v>
      </c>
      <c r="J18" s="5">
        <v>10</v>
      </c>
      <c r="K18" s="5" t="s">
        <v>18</v>
      </c>
    </row>
    <row r="19" s="1" customFormat="1" ht="30" customHeight="1" spans="1:11">
      <c r="A19" s="12"/>
      <c r="B19" s="14"/>
      <c r="C19" s="16" t="s">
        <v>60</v>
      </c>
      <c r="D19" s="15" t="s">
        <v>185</v>
      </c>
      <c r="E19" s="15"/>
      <c r="F19" s="15"/>
      <c r="G19" s="9" t="s">
        <v>170</v>
      </c>
      <c r="H19" s="9" t="s">
        <v>38</v>
      </c>
      <c r="I19" s="9" t="s">
        <v>39</v>
      </c>
      <c r="J19" s="5">
        <v>5</v>
      </c>
      <c r="K19" s="5" t="s">
        <v>18</v>
      </c>
    </row>
    <row r="20" s="1" customFormat="1" ht="30" customHeight="1" spans="1:11">
      <c r="A20" s="12"/>
      <c r="B20" s="14"/>
      <c r="C20" s="16" t="s">
        <v>65</v>
      </c>
      <c r="D20" s="15" t="s">
        <v>186</v>
      </c>
      <c r="E20" s="15"/>
      <c r="F20" s="15"/>
      <c r="G20" s="9" t="s">
        <v>186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63</v>
      </c>
      <c r="D21" s="15" t="s">
        <v>187</v>
      </c>
      <c r="E21" s="15"/>
      <c r="F21" s="15"/>
      <c r="G21" s="9" t="s">
        <v>188</v>
      </c>
      <c r="H21" s="9" t="s">
        <v>38</v>
      </c>
      <c r="I21" s="9" t="s">
        <v>45</v>
      </c>
      <c r="J21" s="5">
        <v>10</v>
      </c>
      <c r="K21" s="5" t="s">
        <v>18</v>
      </c>
    </row>
    <row r="22" s="1" customFormat="1" ht="36.5" customHeight="1" spans="1:11">
      <c r="A22" s="12"/>
      <c r="B22" s="14" t="s">
        <v>66</v>
      </c>
      <c r="C22" s="14" t="s">
        <v>67</v>
      </c>
      <c r="D22" s="15" t="s">
        <v>189</v>
      </c>
      <c r="E22" s="15"/>
      <c r="F22" s="15"/>
      <c r="G22" s="9" t="s">
        <v>190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7.5" customHeight="1" spans="1:11">
      <c r="A23" s="17" t="s">
        <v>70</v>
      </c>
      <c r="B23" s="17"/>
      <c r="C23" s="17"/>
      <c r="D23" s="17"/>
      <c r="E23" s="17"/>
      <c r="F23" s="17"/>
      <c r="G23" s="17"/>
      <c r="H23" s="17" t="s">
        <v>18</v>
      </c>
      <c r="I23" s="17">
        <v>100</v>
      </c>
      <c r="J23" s="22">
        <f>SUM(J14:J22)+K7</f>
        <v>100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opLeftCell="A12" workbookViewId="0">
      <selection activeCell="L5" sqref="L5"/>
    </sheetView>
  </sheetViews>
  <sheetFormatPr defaultColWidth="8.72727272727273" defaultRowHeight="14"/>
  <cols>
    <col min="5" max="6" width="12.1818181818182" customWidth="1"/>
    <col min="7" max="7" width="13.3636363636364" customWidth="1"/>
    <col min="8" max="8" width="14" customWidth="1"/>
    <col min="9" max="9" width="10.2727272727273" customWidth="1"/>
    <col min="10" max="10" width="12.1818181818182" customWidth="1"/>
    <col min="11" max="11" width="16.3636363636364" customWidth="1"/>
  </cols>
  <sheetData>
    <row r="1" s="1" customFormat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191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5" t="s">
        <v>7</v>
      </c>
      <c r="J5" s="5"/>
      <c r="K5" s="5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5">
        <v>18.9</v>
      </c>
      <c r="G7" s="5">
        <v>18.9</v>
      </c>
      <c r="H7" s="5">
        <v>18.9</v>
      </c>
      <c r="I7" s="5">
        <v>10</v>
      </c>
      <c r="J7" s="18">
        <f>H7/G7</f>
        <v>1</v>
      </c>
      <c r="K7" s="19">
        <f>J7*I7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5">
        <v>18.9</v>
      </c>
      <c r="G8" s="5">
        <v>18.9</v>
      </c>
      <c r="H8" s="5">
        <v>18.9</v>
      </c>
      <c r="I8" s="20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5">
        <v>0</v>
      </c>
      <c r="G9" s="5">
        <v>0</v>
      </c>
      <c r="H9" s="5">
        <v>0</v>
      </c>
      <c r="I9" s="20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0" t="s">
        <v>20</v>
      </c>
      <c r="E10" s="10"/>
      <c r="F10" s="11">
        <v>0</v>
      </c>
      <c r="G10" s="11">
        <v>0</v>
      </c>
      <c r="H10" s="11">
        <v>0</v>
      </c>
      <c r="I10" s="20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192</v>
      </c>
      <c r="C12" s="13"/>
      <c r="D12" s="13"/>
      <c r="E12" s="13"/>
      <c r="F12" s="13"/>
      <c r="G12" s="13"/>
      <c r="H12" s="13" t="s">
        <v>193</v>
      </c>
      <c r="I12" s="13"/>
      <c r="J12" s="13"/>
      <c r="K12" s="13"/>
      <c r="M12" s="21"/>
      <c r="N12" s="21"/>
      <c r="O12" s="21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194</v>
      </c>
      <c r="E14" s="15"/>
      <c r="F14" s="15"/>
      <c r="G14" s="9" t="s">
        <v>195</v>
      </c>
      <c r="H14" s="9" t="s">
        <v>38</v>
      </c>
      <c r="I14" s="9" t="s">
        <v>39</v>
      </c>
      <c r="J14" s="5">
        <v>5</v>
      </c>
      <c r="K14" s="5" t="s">
        <v>18</v>
      </c>
    </row>
    <row r="15" s="1" customFormat="1" ht="36.5" customHeight="1" spans="1:11">
      <c r="A15" s="12"/>
      <c r="B15" s="14"/>
      <c r="C15" s="14"/>
      <c r="D15" s="15" t="s">
        <v>196</v>
      </c>
      <c r="E15" s="15"/>
      <c r="F15" s="15"/>
      <c r="G15" s="9" t="s">
        <v>197</v>
      </c>
      <c r="H15" s="9" t="s">
        <v>38</v>
      </c>
      <c r="I15" s="9" t="s">
        <v>39</v>
      </c>
      <c r="J15" s="5">
        <v>5</v>
      </c>
      <c r="K15" s="5" t="s">
        <v>18</v>
      </c>
    </row>
    <row r="16" s="1" customFormat="1" ht="30" customHeight="1" spans="1:11">
      <c r="A16" s="12"/>
      <c r="B16" s="14"/>
      <c r="C16" s="16" t="s">
        <v>42</v>
      </c>
      <c r="D16" s="15" t="s">
        <v>198</v>
      </c>
      <c r="E16" s="15"/>
      <c r="F16" s="15"/>
      <c r="G16" s="9" t="s">
        <v>199</v>
      </c>
      <c r="H16" s="9" t="s">
        <v>38</v>
      </c>
      <c r="I16" s="9" t="s">
        <v>80</v>
      </c>
      <c r="J16" s="5">
        <v>20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159</v>
      </c>
      <c r="E17" s="15"/>
      <c r="F17" s="15"/>
      <c r="G17" s="9" t="s">
        <v>200</v>
      </c>
      <c r="H17" s="9" t="s">
        <v>38</v>
      </c>
      <c r="I17" s="9" t="s">
        <v>39</v>
      </c>
      <c r="J17" s="5">
        <v>5</v>
      </c>
      <c r="K17" s="5" t="s">
        <v>18</v>
      </c>
    </row>
    <row r="18" s="1" customFormat="1" ht="30" customHeight="1" spans="1:11">
      <c r="A18" s="12"/>
      <c r="B18" s="14"/>
      <c r="C18" s="16" t="s">
        <v>51</v>
      </c>
      <c r="D18" s="15" t="s">
        <v>201</v>
      </c>
      <c r="E18" s="15"/>
      <c r="F18" s="15"/>
      <c r="G18" s="9" t="s">
        <v>202</v>
      </c>
      <c r="H18" s="9" t="s">
        <v>38</v>
      </c>
      <c r="I18" s="9" t="s">
        <v>83</v>
      </c>
      <c r="J18" s="5">
        <v>15</v>
      </c>
      <c r="K18" s="5" t="s">
        <v>18</v>
      </c>
    </row>
    <row r="19" s="1" customFormat="1" ht="36.5" customHeight="1" spans="1:11">
      <c r="A19" s="12"/>
      <c r="B19" s="14" t="s">
        <v>56</v>
      </c>
      <c r="C19" s="14" t="s">
        <v>57</v>
      </c>
      <c r="D19" s="15" t="s">
        <v>203</v>
      </c>
      <c r="E19" s="15"/>
      <c r="F19" s="15"/>
      <c r="G19" s="9" t="s">
        <v>204</v>
      </c>
      <c r="H19" s="9" t="s">
        <v>38</v>
      </c>
      <c r="I19" s="9" t="s">
        <v>45</v>
      </c>
      <c r="J19" s="5">
        <v>10</v>
      </c>
      <c r="K19" s="5" t="s">
        <v>18</v>
      </c>
    </row>
    <row r="20" s="1" customFormat="1" ht="30" customHeight="1" spans="1:11">
      <c r="A20" s="12"/>
      <c r="B20" s="14"/>
      <c r="C20" s="16" t="s">
        <v>60</v>
      </c>
      <c r="D20" s="15" t="s">
        <v>205</v>
      </c>
      <c r="E20" s="15"/>
      <c r="F20" s="15"/>
      <c r="G20" s="9" t="s">
        <v>170</v>
      </c>
      <c r="H20" s="9" t="s">
        <v>38</v>
      </c>
      <c r="I20" s="9" t="s">
        <v>39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65</v>
      </c>
      <c r="D21" s="15" t="s">
        <v>65</v>
      </c>
      <c r="E21" s="15"/>
      <c r="F21" s="15"/>
      <c r="G21" s="9" t="s">
        <v>206</v>
      </c>
      <c r="H21" s="9" t="s">
        <v>38</v>
      </c>
      <c r="I21" s="9" t="s">
        <v>39</v>
      </c>
      <c r="J21" s="5">
        <v>5</v>
      </c>
      <c r="K21" s="5" t="s">
        <v>18</v>
      </c>
    </row>
    <row r="22" s="1" customFormat="1" ht="30" customHeight="1" spans="1:11">
      <c r="A22" s="12"/>
      <c r="B22" s="14"/>
      <c r="C22" s="16" t="s">
        <v>63</v>
      </c>
      <c r="D22" s="15" t="s">
        <v>207</v>
      </c>
      <c r="E22" s="15"/>
      <c r="F22" s="15"/>
      <c r="G22" s="9" t="s">
        <v>208</v>
      </c>
      <c r="H22" s="9" t="s">
        <v>38</v>
      </c>
      <c r="I22" s="9" t="s">
        <v>45</v>
      </c>
      <c r="J22" s="5">
        <v>10</v>
      </c>
      <c r="K22" s="5" t="s">
        <v>18</v>
      </c>
    </row>
    <row r="23" s="1" customFormat="1" ht="36.5" customHeight="1" spans="1:11">
      <c r="A23" s="12"/>
      <c r="B23" s="14" t="s">
        <v>66</v>
      </c>
      <c r="C23" s="14" t="s">
        <v>67</v>
      </c>
      <c r="D23" s="15" t="s">
        <v>209</v>
      </c>
      <c r="E23" s="15"/>
      <c r="F23" s="15"/>
      <c r="G23" s="9" t="s">
        <v>190</v>
      </c>
      <c r="H23" s="9" t="s">
        <v>38</v>
      </c>
      <c r="I23" s="9" t="s">
        <v>45</v>
      </c>
      <c r="J23" s="5">
        <v>10</v>
      </c>
      <c r="K23" s="5" t="s">
        <v>18</v>
      </c>
    </row>
    <row r="24" s="1" customFormat="1" ht="37.5" customHeight="1" spans="1:11">
      <c r="A24" s="17" t="s">
        <v>70</v>
      </c>
      <c r="B24" s="17"/>
      <c r="C24" s="17"/>
      <c r="D24" s="17"/>
      <c r="E24" s="17"/>
      <c r="F24" s="17"/>
      <c r="G24" s="17"/>
      <c r="H24" s="17" t="s">
        <v>18</v>
      </c>
      <c r="I24" s="17">
        <v>100</v>
      </c>
      <c r="J24" s="22">
        <f>SUM(J14:J23)+K7</f>
        <v>100</v>
      </c>
      <c r="K24" s="5" t="s">
        <v>18</v>
      </c>
    </row>
  </sheetData>
  <mergeCells count="34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24:G24"/>
    <mergeCell ref="A11:A12"/>
    <mergeCell ref="A13:A23"/>
    <mergeCell ref="B14:B18"/>
    <mergeCell ref="B19:B22"/>
    <mergeCell ref="C14:C15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县干宿舍运行费项目自评表</vt:lpstr>
      <vt:lpstr>会议中心运转费项目自评表</vt:lpstr>
      <vt:lpstr>南岳山庄改制补助款项目自评表</vt:lpstr>
      <vt:lpstr>全县公务活动保障费项目自评表</vt:lpstr>
      <vt:lpstr>会议中心电信资费项目自评表</vt:lpstr>
      <vt:lpstr>公车平台运维费项目自评表</vt:lpstr>
      <vt:lpstr>行政中心、人社大厦、住建大厦、林业大厦运行维护费项目自评表</vt:lpstr>
      <vt:lpstr>公务用车购置项目自评表</vt:lpstr>
      <vt:lpstr>县干宿舍及怡健园维修改造项目自评表</vt:lpstr>
      <vt:lpstr>梁龙超、管菊涉黑案后勤保障项目自评表</vt:lpstr>
      <vt:lpstr>行政中心采购测温门及零星维修等项目自评表</vt:lpstr>
      <vt:lpstr>2021年交流干部驻地运行经费项目自评表</vt:lpstr>
      <vt:lpstr>医保局服务大厅改造项目自评表</vt:lpstr>
      <vt:lpstr>大别山安徽红色区域中心纪念馆物业服务费项目自评表</vt:lpstr>
      <vt:lpstr>人社大厦、行政中心等维修改造项目自评表</vt:lpstr>
      <vt:lpstr>更换公务用车项目自评表</vt:lpstr>
      <vt:lpstr>大别山安徽红色区域中心纪念馆暨“五馆合一”日常运行费用项目自评</vt:lpstr>
      <vt:lpstr>纪委办公楼物业管理等相关费用项目自评表</vt:lpstr>
      <vt:lpstr>行政中心消防设备等维修改造费用项目自评表</vt:lpstr>
      <vt:lpstr>住建、林业及人社大厦测绘费用项目自评表</vt:lpstr>
      <vt:lpstr>政府采购相关费用项目自评表</vt:lpstr>
      <vt:lpstr>全县高清视频电视电话会议系统项目自评表</vt:lpstr>
      <vt:lpstr>会议中心会议室改造项目自评表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空白</cp:lastModifiedBy>
  <dcterms:created xsi:type="dcterms:W3CDTF">2023-09-25T03:22:00Z</dcterms:created>
  <dcterms:modified xsi:type="dcterms:W3CDTF">2023-09-26T07:30:48Z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AEF3FF29C6DA44F89E7D63CC502C6070_12</vt:lpwstr>
  </property>
  <property fmtid="{D5CDD505-2E9C-101B-9397-08002B2CF9AE}" pid="3" name="KSOProductBuildVer">
    <vt:lpwstr>2052-11.1.0.14309</vt:lpwstr>
  </property>
</Properties>
</file>