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1" r:id="rId1"/>
  </sheets>
  <definedNames>
    <definedName name="_xlnm._FilterDatabase" localSheetId="0" hidden="1">'Sheet1 (2)'!$A$2:$L$56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<sst xmlns="http://schemas.openxmlformats.org/spreadsheetml/2006/main" count="275" uniqueCount="107">
  <si>
    <t>霍山县2025年11月份财政衔接资金项目收回指标及追加指标明细表</t>
  </si>
  <si>
    <t>序号</t>
  </si>
  <si>
    <t>项目名称</t>
  </si>
  <si>
    <t>批次</t>
  </si>
  <si>
    <t>收回指标资金来源</t>
  </si>
  <si>
    <t>项目类型</t>
  </si>
  <si>
    <t>项目实施单位</t>
  </si>
  <si>
    <t>计划下达数</t>
  </si>
  <si>
    <t>审计定案价</t>
  </si>
  <si>
    <t>实际需求资金数</t>
  </si>
  <si>
    <t>收回指标数</t>
  </si>
  <si>
    <t>追加指标数</t>
  </si>
  <si>
    <t>备注</t>
  </si>
  <si>
    <t>东风桥村农村供水提升工程</t>
  </si>
  <si>
    <t>第一批次</t>
  </si>
  <si>
    <t>省级</t>
  </si>
  <si>
    <t>人饮工程</t>
  </si>
  <si>
    <t>单龙寺镇</t>
  </si>
  <si>
    <t>佛子岭社区农村供水工程</t>
  </si>
  <si>
    <t>中央</t>
  </si>
  <si>
    <t>佛子岭镇</t>
  </si>
  <si>
    <t>胡家河村农村供水提升工程</t>
  </si>
  <si>
    <t>磨子潭镇</t>
  </si>
  <si>
    <t>小干涧村木耳冲供水工程</t>
  </si>
  <si>
    <t>诸佛庵镇</t>
  </si>
  <si>
    <t>漫水河镇道士冲老村部民宿改造项目</t>
  </si>
  <si>
    <t>新型集体经济</t>
  </si>
  <si>
    <t>漫水河镇</t>
  </si>
  <si>
    <t>杨家河村中药材加工厂项目</t>
  </si>
  <si>
    <t>太阳乡</t>
  </si>
  <si>
    <t>与儿街镇军旅特色营地项目</t>
  </si>
  <si>
    <t>与儿街镇</t>
  </si>
  <si>
    <t>大化坪村石斛产业基地项目</t>
  </si>
  <si>
    <t>农业到村产业</t>
  </si>
  <si>
    <t>大化坪镇</t>
  </si>
  <si>
    <t>扫帚河村精品示范村香炉畈中心村人居环境整治项目（二期）</t>
  </si>
  <si>
    <t>人居环境整治</t>
  </si>
  <si>
    <t>但家庙育秧中心项目</t>
  </si>
  <si>
    <t>农机到村产业</t>
  </si>
  <si>
    <t>但家庙镇</t>
  </si>
  <si>
    <t>桃李河村古茶园保护项目</t>
  </si>
  <si>
    <t>产业配套设施</t>
  </si>
  <si>
    <t>东西溪乡</t>
  </si>
  <si>
    <t>四顾冲村桑蚕良种制种项目</t>
  </si>
  <si>
    <t>茶桑到村产业</t>
  </si>
  <si>
    <t>余家畈村龙门冲石斛基地配套设施工程</t>
  </si>
  <si>
    <t>第二批次</t>
  </si>
  <si>
    <t>县级</t>
  </si>
  <si>
    <t>下符桥镇青梅种植产业配套项目</t>
  </si>
  <si>
    <t>下符桥镇</t>
  </si>
  <si>
    <t>大化坪镇铁岭村朱家冲组合路</t>
  </si>
  <si>
    <t>基础设施</t>
  </si>
  <si>
    <t>大化坪镇铁岭村柏杨湾组合路</t>
  </si>
  <si>
    <t>大化坪镇汪良村陈家湾组合路</t>
  </si>
  <si>
    <t>大化坪镇百家山村上冲组合路</t>
  </si>
  <si>
    <t>大化坪镇青枫岭村八斗湾组合路</t>
  </si>
  <si>
    <t>大化坪镇青枫岭村天河组合路</t>
  </si>
  <si>
    <t>童家河村兰关岭路</t>
  </si>
  <si>
    <t>余家畈村山头路</t>
  </si>
  <si>
    <t>古桥畈村至白云庵村农村道路配套工程</t>
  </si>
  <si>
    <t>落儿岭镇</t>
  </si>
  <si>
    <t>西镇社区塘家山组合路</t>
  </si>
  <si>
    <t>石家河村秦院组合路</t>
  </si>
  <si>
    <t>大干涧村计条岭组合路</t>
  </si>
  <si>
    <t>2025年霍山中药产业“三品”综合提升项目</t>
  </si>
  <si>
    <t>面上产业</t>
  </si>
  <si>
    <t>县中药产业发展中心</t>
  </si>
  <si>
    <t>2025年霍山石斛品质提升项目-霍山石斛花食品安全地方标准基础性研究项目</t>
  </si>
  <si>
    <t>黄家畈村排连冲农田排水渠配套设施</t>
  </si>
  <si>
    <t>农田水利</t>
  </si>
  <si>
    <t>黑石渡镇</t>
  </si>
  <si>
    <t>2025年衔接资金项目管理费</t>
  </si>
  <si>
    <t>第三批次</t>
  </si>
  <si>
    <t>市级</t>
  </si>
  <si>
    <t>项目管理费</t>
  </si>
  <si>
    <t>诸佛庵镇六安瓜片溯源系统配套设施项目</t>
  </si>
  <si>
    <t>霍山石斛化妆品新原料注册基础研究项目</t>
  </si>
  <si>
    <t>霍山石斛种子直播繁殖研究与产业化示范项目</t>
  </si>
  <si>
    <t>大化坪镇2025年脱贫户产业奖补</t>
  </si>
  <si>
    <t>到户产业奖补</t>
  </si>
  <si>
    <t>单龙寺镇2025年脱贫户产业奖补</t>
  </si>
  <si>
    <t>但家庙镇2025年脱贫户产业奖补</t>
  </si>
  <si>
    <t>东西溪乡2025年脱贫户产业奖补</t>
  </si>
  <si>
    <t>佛子岭镇2025年脱贫户产业奖补</t>
  </si>
  <si>
    <t>黑石渡镇2025年脱贫户产业奖补</t>
  </si>
  <si>
    <t>衡山镇2025年脱贫户产业奖补</t>
  </si>
  <si>
    <t>衡山镇</t>
  </si>
  <si>
    <t>落儿岭镇2025年脱贫户产业奖补</t>
  </si>
  <si>
    <t>漫水河镇2025年脱贫户产业奖补</t>
  </si>
  <si>
    <t>磨子潭镇2025年脱贫户产业奖补</t>
  </si>
  <si>
    <t>上土市镇2025年脱贫户产业奖补</t>
  </si>
  <si>
    <t>上土市镇</t>
  </si>
  <si>
    <t>长岭村长岭组组合路项目</t>
  </si>
  <si>
    <t>太平畈乡2025年脱贫户产业奖补</t>
  </si>
  <si>
    <t>第四批次</t>
  </si>
  <si>
    <t>太平畈乡</t>
  </si>
  <si>
    <t>太阳乡2025年脱贫户产业奖补</t>
  </si>
  <si>
    <t>下符桥镇2025年脱贫户产业奖补</t>
  </si>
  <si>
    <t>与儿街镇2025年脱贫户产业奖补</t>
  </si>
  <si>
    <t>诸佛庵镇2025年脱贫户产业奖补</t>
  </si>
  <si>
    <t>2025年易地搬迁贷款贴息补助</t>
  </si>
  <si>
    <t>易地搬迁后扶</t>
  </si>
  <si>
    <t>县发改委</t>
  </si>
  <si>
    <t>新店河村彭家冲组基本农田灌排</t>
  </si>
  <si>
    <t>第五批次</t>
  </si>
  <si>
    <t>合计</t>
  </si>
  <si>
    <t>说明：截止2025年11月28日，全县衔接资金结余305.693526万元，需重新安排使用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</si>
</sst>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14 2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zoomScale="90" zoomScaleNormal="90" workbookViewId="0">
      <pane ySplit="2" topLeftCell="A39" activePane="bottomLeft" state="frozen"/>
      <selection/>
      <selection pane="bottomLeft" activeCell="E48" sqref="E48"/>
    </sheetView>
  </sheetViews>
  <sheetFormatPr defaultColWidth="9" defaultRowHeight="13.5"/>
  <cols>
    <col min="1" max="1" width="7" style="4" customWidth="1"/>
    <col min="2" max="2" width="28.4666666666667" style="5" customWidth="1"/>
    <col min="3" max="3" width="9.71666666666667" style="6" customWidth="1"/>
    <col min="4" max="4" width="11.95" style="6" customWidth="1"/>
    <col min="5" max="5" width="13.05" style="6" customWidth="1"/>
    <col min="6" max="6" width="11.9416666666667" style="6" customWidth="1"/>
    <col min="7" max="7" width="12.4916666666667" style="6" customWidth="1"/>
    <col min="8" max="8" width="16.375" style="6" customWidth="1"/>
    <col min="9" max="9" width="14.25" style="7" customWidth="1"/>
    <col min="10" max="11" width="14.375" style="6" customWidth="1"/>
    <col min="12" max="12" width="12.6416666666667" style="6" customWidth="1"/>
    <col min="13" max="16384" width="9" style="6"/>
  </cols>
  <sheetData>
    <row r="1" s="1" customFormat="1" ht="27" spans="1:12">
      <c r="A1" s="8" t="s">
        <v>0</v>
      </c>
      <c r="B1" s="9"/>
      <c r="C1" s="8"/>
      <c r="D1" s="8"/>
      <c r="E1" s="8"/>
      <c r="F1" s="8"/>
      <c r="G1" s="8"/>
      <c r="H1" s="8"/>
      <c r="I1" s="10"/>
      <c r="J1" s="8"/>
      <c r="K1" s="8"/>
      <c r="L1" s="8"/>
    </row>
    <row r="2" ht="43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2" t="s">
        <v>11</v>
      </c>
      <c r="L2" s="12" t="s">
        <v>12</v>
      </c>
    </row>
    <row r="3" s="2" customFormat="1" ht="35" customHeight="1" spans="1:12">
      <c r="A3" s="14">
        <v>1</v>
      </c>
      <c r="B3" s="15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6">
        <v>120</v>
      </c>
      <c r="H3" s="16">
        <v>106.807173</v>
      </c>
      <c r="I3" s="17">
        <f>H3</f>
        <v>106.807173</v>
      </c>
      <c r="J3" s="18">
        <f t="shared" ref="J3:J35" si="0">G3-H3</f>
        <v>13.192827</v>
      </c>
      <c r="K3" s="18"/>
      <c r="L3" s="19"/>
    </row>
    <row r="4" s="2" customFormat="1" ht="24" customHeight="1" spans="1:12">
      <c r="A4" s="14">
        <v>2</v>
      </c>
      <c r="B4" s="15" t="s">
        <v>18</v>
      </c>
      <c r="C4" s="16" t="s">
        <v>14</v>
      </c>
      <c r="D4" s="16" t="s">
        <v>19</v>
      </c>
      <c r="E4" s="16" t="s">
        <v>16</v>
      </c>
      <c r="F4" s="16" t="s">
        <v>20</v>
      </c>
      <c r="G4" s="16">
        <v>381</v>
      </c>
      <c r="H4" s="16">
        <v>320.45857</v>
      </c>
      <c r="I4" s="17">
        <f t="shared" ref="I4:I35" si="1">H4</f>
        <v>320.45857</v>
      </c>
      <c r="J4" s="18">
        <f t="shared" si="0"/>
        <v>60.54143</v>
      </c>
      <c r="K4" s="18"/>
      <c r="L4" s="20"/>
    </row>
    <row r="5" s="2" customFormat="1" ht="24" customHeight="1" spans="1:12">
      <c r="A5" s="14">
        <v>3</v>
      </c>
      <c r="B5" s="15" t="s">
        <v>21</v>
      </c>
      <c r="C5" s="16" t="s">
        <v>14</v>
      </c>
      <c r="D5" s="16" t="s">
        <v>19</v>
      </c>
      <c r="E5" s="16" t="s">
        <v>16</v>
      </c>
      <c r="F5" s="16" t="s">
        <v>22</v>
      </c>
      <c r="G5" s="18">
        <v>303</v>
      </c>
      <c r="H5" s="18">
        <v>294.480016</v>
      </c>
      <c r="I5" s="17">
        <f t="shared" si="1"/>
        <v>294.480016</v>
      </c>
      <c r="J5" s="18">
        <f t="shared" si="0"/>
        <v>8.51998400000002</v>
      </c>
      <c r="K5" s="18"/>
      <c r="L5" s="21"/>
    </row>
    <row r="6" s="2" customFormat="1" ht="24" customHeight="1" spans="1:12">
      <c r="A6" s="14">
        <v>4</v>
      </c>
      <c r="B6" s="15" t="s">
        <v>23</v>
      </c>
      <c r="C6" s="16" t="s">
        <v>14</v>
      </c>
      <c r="D6" s="16" t="s">
        <v>19</v>
      </c>
      <c r="E6" s="16" t="s">
        <v>16</v>
      </c>
      <c r="F6" s="16" t="s">
        <v>24</v>
      </c>
      <c r="G6" s="16">
        <v>125</v>
      </c>
      <c r="H6" s="16">
        <v>118.193632</v>
      </c>
      <c r="I6" s="17">
        <f t="shared" si="1"/>
        <v>118.193632</v>
      </c>
      <c r="J6" s="18">
        <f t="shared" si="0"/>
        <v>6.80636800000001</v>
      </c>
      <c r="K6" s="18"/>
      <c r="L6" s="20"/>
    </row>
    <row r="7" s="2" customFormat="1" ht="24" customHeight="1" spans="1:12">
      <c r="A7" s="14">
        <v>5</v>
      </c>
      <c r="B7" s="15" t="s">
        <v>25</v>
      </c>
      <c r="C7" s="16" t="s">
        <v>14</v>
      </c>
      <c r="D7" s="16" t="s">
        <v>19</v>
      </c>
      <c r="E7" s="16" t="s">
        <v>26</v>
      </c>
      <c r="F7" s="16" t="s">
        <v>27</v>
      </c>
      <c r="G7" s="16">
        <v>100</v>
      </c>
      <c r="H7" s="16">
        <v>99.189621</v>
      </c>
      <c r="I7" s="17">
        <f t="shared" si="1"/>
        <v>99.189621</v>
      </c>
      <c r="J7" s="18">
        <f t="shared" si="0"/>
        <v>0.810378999999998</v>
      </c>
      <c r="K7" s="18"/>
      <c r="L7" s="19"/>
    </row>
    <row r="8" s="2" customFormat="1" ht="24" customHeight="1" spans="1:12">
      <c r="A8" s="14">
        <v>6</v>
      </c>
      <c r="B8" s="15" t="s">
        <v>28</v>
      </c>
      <c r="C8" s="16" t="s">
        <v>14</v>
      </c>
      <c r="D8" s="16" t="s">
        <v>19</v>
      </c>
      <c r="E8" s="16" t="s">
        <v>26</v>
      </c>
      <c r="F8" s="16" t="s">
        <v>29</v>
      </c>
      <c r="G8" s="18">
        <v>50</v>
      </c>
      <c r="H8" s="18">
        <v>49.164304</v>
      </c>
      <c r="I8" s="17">
        <f t="shared" si="1"/>
        <v>49.164304</v>
      </c>
      <c r="J8" s="18">
        <f t="shared" si="0"/>
        <v>0.835695999999999</v>
      </c>
      <c r="K8" s="18"/>
      <c r="L8" s="21"/>
    </row>
    <row r="9" s="2" customFormat="1" ht="24" customHeight="1" spans="1:12">
      <c r="A9" s="14">
        <v>7</v>
      </c>
      <c r="B9" s="15" t="s">
        <v>30</v>
      </c>
      <c r="C9" s="16" t="s">
        <v>14</v>
      </c>
      <c r="D9" s="16" t="s">
        <v>19</v>
      </c>
      <c r="E9" s="16" t="s">
        <v>26</v>
      </c>
      <c r="F9" s="16" t="s">
        <v>31</v>
      </c>
      <c r="G9" s="16">
        <v>100</v>
      </c>
      <c r="H9" s="16">
        <v>99.431543</v>
      </c>
      <c r="I9" s="17">
        <f t="shared" si="1"/>
        <v>99.431543</v>
      </c>
      <c r="J9" s="18">
        <f t="shared" si="0"/>
        <v>0.568456999999995</v>
      </c>
      <c r="K9" s="18"/>
      <c r="L9" s="19"/>
    </row>
    <row r="10" s="2" customFormat="1" ht="24" customHeight="1" spans="1:12">
      <c r="A10" s="14">
        <v>8</v>
      </c>
      <c r="B10" s="15" t="s">
        <v>32</v>
      </c>
      <c r="C10" s="16" t="s">
        <v>14</v>
      </c>
      <c r="D10" s="16" t="s">
        <v>19</v>
      </c>
      <c r="E10" s="16" t="s">
        <v>33</v>
      </c>
      <c r="F10" s="16" t="s">
        <v>34</v>
      </c>
      <c r="G10" s="16">
        <v>100</v>
      </c>
      <c r="H10" s="16">
        <v>99.761561</v>
      </c>
      <c r="I10" s="17">
        <f t="shared" si="1"/>
        <v>99.761561</v>
      </c>
      <c r="J10" s="18">
        <f t="shared" si="0"/>
        <v>0.238439</v>
      </c>
      <c r="K10" s="18"/>
      <c r="L10" s="19"/>
    </row>
    <row r="11" s="2" customFormat="1" ht="24" customHeight="1" spans="1:12">
      <c r="A11" s="14">
        <v>9</v>
      </c>
      <c r="B11" s="15" t="s">
        <v>35</v>
      </c>
      <c r="C11" s="16" t="s">
        <v>14</v>
      </c>
      <c r="D11" s="16" t="s">
        <v>15</v>
      </c>
      <c r="E11" s="16" t="s">
        <v>36</v>
      </c>
      <c r="F11" s="16" t="s">
        <v>17</v>
      </c>
      <c r="G11" s="16">
        <v>163</v>
      </c>
      <c r="H11" s="16">
        <v>162.190526</v>
      </c>
      <c r="I11" s="17">
        <f t="shared" si="1"/>
        <v>162.190526</v>
      </c>
      <c r="J11" s="18">
        <f t="shared" si="0"/>
        <v>0.809473999999994</v>
      </c>
      <c r="K11" s="18"/>
      <c r="L11" s="19"/>
    </row>
    <row r="12" s="2" customFormat="1" ht="24" customHeight="1" spans="1:12">
      <c r="A12" s="14">
        <v>10</v>
      </c>
      <c r="B12" s="15" t="s">
        <v>37</v>
      </c>
      <c r="C12" s="16" t="s">
        <v>14</v>
      </c>
      <c r="D12" s="16" t="s">
        <v>19</v>
      </c>
      <c r="E12" s="16" t="s">
        <v>38</v>
      </c>
      <c r="F12" s="16" t="s">
        <v>39</v>
      </c>
      <c r="G12" s="16">
        <v>280</v>
      </c>
      <c r="H12" s="16">
        <v>241.258515</v>
      </c>
      <c r="I12" s="17">
        <f t="shared" si="1"/>
        <v>241.258515</v>
      </c>
      <c r="J12" s="18">
        <f t="shared" si="0"/>
        <v>38.741485</v>
      </c>
      <c r="K12" s="18"/>
      <c r="L12" s="19"/>
    </row>
    <row r="13" s="2" customFormat="1" ht="24" customHeight="1" spans="1:12">
      <c r="A13" s="14">
        <v>11</v>
      </c>
      <c r="B13" s="15" t="s">
        <v>40</v>
      </c>
      <c r="C13" s="16" t="s">
        <v>14</v>
      </c>
      <c r="D13" s="16" t="s">
        <v>15</v>
      </c>
      <c r="E13" s="16" t="s">
        <v>41</v>
      </c>
      <c r="F13" s="16" t="s">
        <v>42</v>
      </c>
      <c r="G13" s="16">
        <v>360</v>
      </c>
      <c r="H13" s="16">
        <v>339.07148</v>
      </c>
      <c r="I13" s="17">
        <f t="shared" si="1"/>
        <v>339.07148</v>
      </c>
      <c r="J13" s="18">
        <f t="shared" si="0"/>
        <v>20.92852</v>
      </c>
      <c r="K13" s="18"/>
      <c r="L13" s="19"/>
    </row>
    <row r="14" s="2" customFormat="1" ht="24" customHeight="1" spans="1:12">
      <c r="A14" s="14">
        <v>12</v>
      </c>
      <c r="B14" s="15" t="s">
        <v>43</v>
      </c>
      <c r="C14" s="16" t="s">
        <v>14</v>
      </c>
      <c r="D14" s="16" t="s">
        <v>19</v>
      </c>
      <c r="E14" s="16" t="s">
        <v>44</v>
      </c>
      <c r="F14" s="16" t="s">
        <v>31</v>
      </c>
      <c r="G14" s="16">
        <v>180</v>
      </c>
      <c r="H14" s="16">
        <v>147.255005</v>
      </c>
      <c r="I14" s="17">
        <f t="shared" si="1"/>
        <v>147.255005</v>
      </c>
      <c r="J14" s="18">
        <f t="shared" si="0"/>
        <v>32.744995</v>
      </c>
      <c r="K14" s="18"/>
      <c r="L14" s="19"/>
    </row>
    <row r="15" s="2" customFormat="1" ht="24" customHeight="1" spans="1:12">
      <c r="A15" s="14">
        <v>13</v>
      </c>
      <c r="B15" s="15" t="s">
        <v>45</v>
      </c>
      <c r="C15" s="16" t="s">
        <v>46</v>
      </c>
      <c r="D15" s="16" t="s">
        <v>47</v>
      </c>
      <c r="E15" s="16" t="s">
        <v>41</v>
      </c>
      <c r="F15" s="16" t="s">
        <v>42</v>
      </c>
      <c r="G15" s="18">
        <v>50</v>
      </c>
      <c r="H15" s="18">
        <v>49.738621</v>
      </c>
      <c r="I15" s="17">
        <f t="shared" si="1"/>
        <v>49.738621</v>
      </c>
      <c r="J15" s="18">
        <f t="shared" si="0"/>
        <v>0.261378999999998</v>
      </c>
      <c r="K15" s="18"/>
      <c r="L15" s="21"/>
    </row>
    <row r="16" s="2" customFormat="1" ht="24" customHeight="1" spans="1:12">
      <c r="A16" s="14">
        <v>14</v>
      </c>
      <c r="B16" s="15" t="s">
        <v>48</v>
      </c>
      <c r="C16" s="16" t="s">
        <v>46</v>
      </c>
      <c r="D16" s="16" t="s">
        <v>47</v>
      </c>
      <c r="E16" s="16" t="s">
        <v>41</v>
      </c>
      <c r="F16" s="16" t="s">
        <v>49</v>
      </c>
      <c r="G16" s="16">
        <v>59</v>
      </c>
      <c r="H16" s="16">
        <v>48.561238</v>
      </c>
      <c r="I16" s="17">
        <f t="shared" si="1"/>
        <v>48.561238</v>
      </c>
      <c r="J16" s="18">
        <f t="shared" si="0"/>
        <v>10.438762</v>
      </c>
      <c r="K16" s="18"/>
      <c r="L16" s="19"/>
    </row>
    <row r="17" s="2" customFormat="1" ht="24" customHeight="1" spans="1:12">
      <c r="A17" s="14">
        <v>15</v>
      </c>
      <c r="B17" s="15" t="s">
        <v>50</v>
      </c>
      <c r="C17" s="16" t="s">
        <v>46</v>
      </c>
      <c r="D17" s="16" t="s">
        <v>47</v>
      </c>
      <c r="E17" s="16" t="s">
        <v>51</v>
      </c>
      <c r="F17" s="16" t="s">
        <v>34</v>
      </c>
      <c r="G17" s="16">
        <v>176</v>
      </c>
      <c r="H17" s="16">
        <v>167.740206</v>
      </c>
      <c r="I17" s="17">
        <f t="shared" si="1"/>
        <v>167.740206</v>
      </c>
      <c r="J17" s="18">
        <f t="shared" si="0"/>
        <v>8.259794</v>
      </c>
      <c r="K17" s="18"/>
      <c r="L17" s="19"/>
    </row>
    <row r="18" s="2" customFormat="1" ht="24" customHeight="1" spans="1:12">
      <c r="A18" s="14">
        <v>16</v>
      </c>
      <c r="B18" s="15" t="s">
        <v>52</v>
      </c>
      <c r="C18" s="16" t="s">
        <v>46</v>
      </c>
      <c r="D18" s="16" t="s">
        <v>47</v>
      </c>
      <c r="E18" s="16" t="s">
        <v>51</v>
      </c>
      <c r="F18" s="16" t="s">
        <v>34</v>
      </c>
      <c r="G18" s="16">
        <v>126.5</v>
      </c>
      <c r="H18" s="16">
        <v>126.408309</v>
      </c>
      <c r="I18" s="17">
        <f t="shared" si="1"/>
        <v>126.408309</v>
      </c>
      <c r="J18" s="18">
        <f t="shared" si="0"/>
        <v>0.0916909999999973</v>
      </c>
      <c r="K18" s="18"/>
      <c r="L18" s="19"/>
    </row>
    <row r="19" s="2" customFormat="1" ht="24" customHeight="1" spans="1:12">
      <c r="A19" s="14">
        <v>17</v>
      </c>
      <c r="B19" s="15" t="s">
        <v>53</v>
      </c>
      <c r="C19" s="16" t="s">
        <v>46</v>
      </c>
      <c r="D19" s="16" t="s">
        <v>47</v>
      </c>
      <c r="E19" s="16" t="s">
        <v>51</v>
      </c>
      <c r="F19" s="16" t="s">
        <v>34</v>
      </c>
      <c r="G19" s="16">
        <v>115.5</v>
      </c>
      <c r="H19" s="16">
        <v>115.447075</v>
      </c>
      <c r="I19" s="17">
        <f t="shared" si="1"/>
        <v>115.447075</v>
      </c>
      <c r="J19" s="18">
        <f t="shared" si="0"/>
        <v>0.0529250000000019</v>
      </c>
      <c r="K19" s="18"/>
      <c r="L19" s="19"/>
    </row>
    <row r="20" s="2" customFormat="1" ht="24" customHeight="1" spans="1:12">
      <c r="A20" s="14">
        <v>18</v>
      </c>
      <c r="B20" s="15" t="s">
        <v>54</v>
      </c>
      <c r="C20" s="16" t="s">
        <v>46</v>
      </c>
      <c r="D20" s="16" t="s">
        <v>47</v>
      </c>
      <c r="E20" s="16" t="s">
        <v>51</v>
      </c>
      <c r="F20" s="16" t="s">
        <v>34</v>
      </c>
      <c r="G20" s="16">
        <v>88</v>
      </c>
      <c r="H20" s="16">
        <v>87.805182</v>
      </c>
      <c r="I20" s="17">
        <f t="shared" si="1"/>
        <v>87.805182</v>
      </c>
      <c r="J20" s="18">
        <f t="shared" si="0"/>
        <v>0.194817999999998</v>
      </c>
      <c r="K20" s="18"/>
      <c r="L20" s="19"/>
    </row>
    <row r="21" s="2" customFormat="1" ht="24" customHeight="1" spans="1:12">
      <c r="A21" s="14">
        <v>19</v>
      </c>
      <c r="B21" s="15" t="s">
        <v>55</v>
      </c>
      <c r="C21" s="16" t="s">
        <v>46</v>
      </c>
      <c r="D21" s="16" t="s">
        <v>47</v>
      </c>
      <c r="E21" s="16" t="s">
        <v>51</v>
      </c>
      <c r="F21" s="16" t="s">
        <v>34</v>
      </c>
      <c r="G21" s="18">
        <v>66</v>
      </c>
      <c r="H21" s="18">
        <v>65.747166</v>
      </c>
      <c r="I21" s="17">
        <f t="shared" si="1"/>
        <v>65.747166</v>
      </c>
      <c r="J21" s="18">
        <f t="shared" si="0"/>
        <v>0.252833999999993</v>
      </c>
      <c r="K21" s="18"/>
      <c r="L21" s="21"/>
    </row>
    <row r="22" s="2" customFormat="1" ht="24" customHeight="1" spans="1:12">
      <c r="A22" s="14">
        <v>20</v>
      </c>
      <c r="B22" s="15" t="s">
        <v>56</v>
      </c>
      <c r="C22" s="16" t="s">
        <v>46</v>
      </c>
      <c r="D22" s="16" t="s">
        <v>47</v>
      </c>
      <c r="E22" s="16" t="s">
        <v>51</v>
      </c>
      <c r="F22" s="16" t="s">
        <v>34</v>
      </c>
      <c r="G22" s="18">
        <v>49.5</v>
      </c>
      <c r="H22" s="18">
        <v>47.347444</v>
      </c>
      <c r="I22" s="17">
        <f t="shared" si="1"/>
        <v>47.347444</v>
      </c>
      <c r="J22" s="18">
        <f t="shared" si="0"/>
        <v>2.152556</v>
      </c>
      <c r="K22" s="18"/>
      <c r="L22" s="19"/>
    </row>
    <row r="23" s="2" customFormat="1" ht="24" customHeight="1" spans="1:12">
      <c r="A23" s="14">
        <v>21</v>
      </c>
      <c r="B23" s="15" t="s">
        <v>57</v>
      </c>
      <c r="C23" s="16" t="s">
        <v>46</v>
      </c>
      <c r="D23" s="16" t="s">
        <v>47</v>
      </c>
      <c r="E23" s="16" t="s">
        <v>51</v>
      </c>
      <c r="F23" s="16" t="s">
        <v>42</v>
      </c>
      <c r="G23" s="16">
        <v>121</v>
      </c>
      <c r="H23" s="16">
        <v>120.923066</v>
      </c>
      <c r="I23" s="17">
        <f t="shared" si="1"/>
        <v>120.923066</v>
      </c>
      <c r="J23" s="18">
        <f t="shared" si="0"/>
        <v>0.0769339999999943</v>
      </c>
      <c r="K23" s="18"/>
      <c r="L23" s="19"/>
    </row>
    <row r="24" s="2" customFormat="1" ht="24" customHeight="1" spans="1:12">
      <c r="A24" s="14">
        <v>22</v>
      </c>
      <c r="B24" s="15" t="s">
        <v>58</v>
      </c>
      <c r="C24" s="16" t="s">
        <v>46</v>
      </c>
      <c r="D24" s="16" t="s">
        <v>47</v>
      </c>
      <c r="E24" s="16" t="s">
        <v>51</v>
      </c>
      <c r="F24" s="16" t="s">
        <v>42</v>
      </c>
      <c r="G24" s="16">
        <v>104.5</v>
      </c>
      <c r="H24" s="16">
        <v>104.469956</v>
      </c>
      <c r="I24" s="17">
        <f t="shared" si="1"/>
        <v>104.469956</v>
      </c>
      <c r="J24" s="18">
        <f t="shared" si="0"/>
        <v>0.0300440000000037</v>
      </c>
      <c r="K24" s="18"/>
      <c r="L24" s="20"/>
    </row>
    <row r="25" s="2" customFormat="1" ht="24" customHeight="1" spans="1:12">
      <c r="A25" s="14">
        <v>23</v>
      </c>
      <c r="B25" s="15" t="s">
        <v>59</v>
      </c>
      <c r="C25" s="16" t="s">
        <v>46</v>
      </c>
      <c r="D25" s="16" t="s">
        <v>47</v>
      </c>
      <c r="E25" s="16" t="s">
        <v>51</v>
      </c>
      <c r="F25" s="16" t="s">
        <v>60</v>
      </c>
      <c r="G25" s="16">
        <v>360</v>
      </c>
      <c r="H25" s="16">
        <v>336.182024</v>
      </c>
      <c r="I25" s="17">
        <f t="shared" si="1"/>
        <v>336.182024</v>
      </c>
      <c r="J25" s="18">
        <f t="shared" si="0"/>
        <v>23.817976</v>
      </c>
      <c r="K25" s="18"/>
      <c r="L25" s="20"/>
    </row>
    <row r="26" s="2" customFormat="1" ht="24" customHeight="1" spans="1:12">
      <c r="A26" s="14">
        <v>24</v>
      </c>
      <c r="B26" s="15" t="s">
        <v>61</v>
      </c>
      <c r="C26" s="16" t="s">
        <v>46</v>
      </c>
      <c r="D26" s="16" t="s">
        <v>47</v>
      </c>
      <c r="E26" s="16" t="s">
        <v>51</v>
      </c>
      <c r="F26" s="16" t="s">
        <v>27</v>
      </c>
      <c r="G26" s="16">
        <v>154</v>
      </c>
      <c r="H26" s="16">
        <v>153.494893</v>
      </c>
      <c r="I26" s="17">
        <f t="shared" si="1"/>
        <v>153.494893</v>
      </c>
      <c r="J26" s="18">
        <f t="shared" si="0"/>
        <v>0.50510700000001</v>
      </c>
      <c r="K26" s="18"/>
      <c r="L26" s="20"/>
    </row>
    <row r="27" s="2" customFormat="1" ht="24" customHeight="1" spans="1:12">
      <c r="A27" s="14">
        <v>25</v>
      </c>
      <c r="B27" s="15" t="s">
        <v>62</v>
      </c>
      <c r="C27" s="16" t="s">
        <v>46</v>
      </c>
      <c r="D27" s="16" t="s">
        <v>47</v>
      </c>
      <c r="E27" s="16" t="s">
        <v>51</v>
      </c>
      <c r="F27" s="16" t="s">
        <v>24</v>
      </c>
      <c r="G27" s="16">
        <v>51.26</v>
      </c>
      <c r="H27" s="16">
        <v>51.258138</v>
      </c>
      <c r="I27" s="17">
        <f t="shared" si="1"/>
        <v>51.258138</v>
      </c>
      <c r="J27" s="18">
        <f t="shared" si="0"/>
        <v>0.00186199999999559</v>
      </c>
      <c r="K27" s="18"/>
      <c r="L27" s="20"/>
    </row>
    <row r="28" s="2" customFormat="1" ht="24" customHeight="1" spans="1:12">
      <c r="A28" s="14">
        <v>26</v>
      </c>
      <c r="B28" s="15" t="s">
        <v>63</v>
      </c>
      <c r="C28" s="16" t="s">
        <v>46</v>
      </c>
      <c r="D28" s="16" t="s">
        <v>47</v>
      </c>
      <c r="E28" s="16" t="s">
        <v>51</v>
      </c>
      <c r="F28" s="16" t="s">
        <v>24</v>
      </c>
      <c r="G28" s="16">
        <v>39.16</v>
      </c>
      <c r="H28" s="16">
        <v>39.143339</v>
      </c>
      <c r="I28" s="17">
        <f t="shared" si="1"/>
        <v>39.143339</v>
      </c>
      <c r="J28" s="18">
        <f t="shared" si="0"/>
        <v>0.0166609999999991</v>
      </c>
      <c r="K28" s="18"/>
      <c r="L28" s="20"/>
    </row>
    <row r="29" s="2" customFormat="1" ht="24" customHeight="1" spans="1:12">
      <c r="A29" s="14">
        <v>27</v>
      </c>
      <c r="B29" s="15" t="s">
        <v>64</v>
      </c>
      <c r="C29" s="16" t="s">
        <v>46</v>
      </c>
      <c r="D29" s="16" t="s">
        <v>47</v>
      </c>
      <c r="E29" s="16" t="s">
        <v>65</v>
      </c>
      <c r="F29" s="16" t="s">
        <v>66</v>
      </c>
      <c r="G29" s="16">
        <v>150</v>
      </c>
      <c r="H29" s="16">
        <v>145.778</v>
      </c>
      <c r="I29" s="17">
        <f t="shared" si="1"/>
        <v>145.778</v>
      </c>
      <c r="J29" s="18">
        <f t="shared" si="0"/>
        <v>4.22200000000001</v>
      </c>
      <c r="K29" s="18"/>
      <c r="L29" s="20"/>
    </row>
    <row r="30" s="2" customFormat="1" ht="41" customHeight="1" spans="1:12">
      <c r="A30" s="14">
        <v>28</v>
      </c>
      <c r="B30" s="15" t="s">
        <v>67</v>
      </c>
      <c r="C30" s="16" t="s">
        <v>46</v>
      </c>
      <c r="D30" s="16" t="s">
        <v>47</v>
      </c>
      <c r="E30" s="16" t="s">
        <v>65</v>
      </c>
      <c r="F30" s="16" t="s">
        <v>66</v>
      </c>
      <c r="G30" s="16">
        <v>170</v>
      </c>
      <c r="H30" s="16">
        <v>167.3445</v>
      </c>
      <c r="I30" s="17">
        <f t="shared" si="1"/>
        <v>167.3445</v>
      </c>
      <c r="J30" s="18">
        <f t="shared" si="0"/>
        <v>2.65549999999999</v>
      </c>
      <c r="K30" s="18"/>
      <c r="L30" s="20"/>
    </row>
    <row r="31" s="2" customFormat="1" ht="24" customHeight="1" spans="1:12">
      <c r="A31" s="14">
        <v>29</v>
      </c>
      <c r="B31" s="15" t="s">
        <v>68</v>
      </c>
      <c r="C31" s="16" t="s">
        <v>46</v>
      </c>
      <c r="D31" s="16" t="s">
        <v>47</v>
      </c>
      <c r="E31" s="16" t="s">
        <v>69</v>
      </c>
      <c r="F31" s="16" t="s">
        <v>70</v>
      </c>
      <c r="G31" s="16">
        <v>60</v>
      </c>
      <c r="H31" s="16">
        <v>59.91974</v>
      </c>
      <c r="I31" s="17">
        <f t="shared" si="1"/>
        <v>59.91974</v>
      </c>
      <c r="J31" s="18">
        <f t="shared" si="0"/>
        <v>0.0802600000000027</v>
      </c>
      <c r="K31" s="18"/>
      <c r="L31" s="20"/>
    </row>
    <row r="32" s="2" customFormat="1" ht="24" customHeight="1" spans="1:12">
      <c r="A32" s="14">
        <v>30</v>
      </c>
      <c r="B32" s="15" t="s">
        <v>71</v>
      </c>
      <c r="C32" s="16" t="s">
        <v>72</v>
      </c>
      <c r="D32" s="16" t="s">
        <v>73</v>
      </c>
      <c r="E32" s="16" t="s">
        <v>74</v>
      </c>
      <c r="F32" s="16" t="s">
        <v>27</v>
      </c>
      <c r="G32" s="16">
        <v>5</v>
      </c>
      <c r="H32" s="16">
        <v>4.87</v>
      </c>
      <c r="I32" s="17">
        <f t="shared" si="1"/>
        <v>4.87</v>
      </c>
      <c r="J32" s="18">
        <f t="shared" si="0"/>
        <v>0.13</v>
      </c>
      <c r="K32" s="18"/>
      <c r="L32" s="20"/>
    </row>
    <row r="33" s="2" customFormat="1" ht="24" customHeight="1" spans="1:12">
      <c r="A33" s="14">
        <v>31</v>
      </c>
      <c r="B33" s="15" t="s">
        <v>75</v>
      </c>
      <c r="C33" s="16" t="s">
        <v>72</v>
      </c>
      <c r="D33" s="16" t="s">
        <v>73</v>
      </c>
      <c r="E33" s="16" t="s">
        <v>41</v>
      </c>
      <c r="F33" s="16" t="s">
        <v>24</v>
      </c>
      <c r="G33" s="16">
        <v>50</v>
      </c>
      <c r="H33" s="16">
        <v>49.645346</v>
      </c>
      <c r="I33" s="17">
        <f t="shared" si="1"/>
        <v>49.645346</v>
      </c>
      <c r="J33" s="18">
        <f t="shared" si="0"/>
        <v>0.354653999999996</v>
      </c>
      <c r="K33" s="18"/>
      <c r="L33" s="20"/>
    </row>
    <row r="34" s="2" customFormat="1" ht="24" customHeight="1" spans="1:12">
      <c r="A34" s="14">
        <v>32</v>
      </c>
      <c r="B34" s="15" t="s">
        <v>76</v>
      </c>
      <c r="C34" s="16" t="s">
        <v>72</v>
      </c>
      <c r="D34" s="16" t="s">
        <v>73</v>
      </c>
      <c r="E34" s="16" t="s">
        <v>65</v>
      </c>
      <c r="F34" s="16" t="s">
        <v>66</v>
      </c>
      <c r="G34" s="16">
        <v>160</v>
      </c>
      <c r="H34" s="16">
        <v>158</v>
      </c>
      <c r="I34" s="17">
        <f t="shared" si="1"/>
        <v>158</v>
      </c>
      <c r="J34" s="18">
        <f t="shared" si="0"/>
        <v>2</v>
      </c>
      <c r="K34" s="18"/>
      <c r="L34" s="20"/>
    </row>
    <row r="35" s="2" customFormat="1" ht="24" customHeight="1" spans="1:12">
      <c r="A35" s="14">
        <v>33</v>
      </c>
      <c r="B35" s="15" t="s">
        <v>77</v>
      </c>
      <c r="C35" s="16" t="s">
        <v>72</v>
      </c>
      <c r="D35" s="16" t="s">
        <v>73</v>
      </c>
      <c r="E35" s="16" t="s">
        <v>65</v>
      </c>
      <c r="F35" s="16" t="s">
        <v>66</v>
      </c>
      <c r="G35" s="16">
        <v>190</v>
      </c>
      <c r="H35" s="16">
        <v>189.3</v>
      </c>
      <c r="I35" s="17">
        <f t="shared" si="1"/>
        <v>189.3</v>
      </c>
      <c r="J35" s="18">
        <f t="shared" si="0"/>
        <v>0.699999999999989</v>
      </c>
      <c r="K35" s="18"/>
      <c r="L35" s="20"/>
    </row>
    <row r="36" s="2" customFormat="1" ht="34" customHeight="1" spans="1:12">
      <c r="A36" s="14">
        <v>34</v>
      </c>
      <c r="B36" s="15" t="s">
        <v>78</v>
      </c>
      <c r="C36" s="16" t="s">
        <v>72</v>
      </c>
      <c r="D36" s="16" t="s">
        <v>73</v>
      </c>
      <c r="E36" s="16" t="s">
        <v>79</v>
      </c>
      <c r="F36" s="16" t="s">
        <v>34</v>
      </c>
      <c r="G36" s="16">
        <v>116</v>
      </c>
      <c r="H36" s="16"/>
      <c r="I36" s="17">
        <v>113.746</v>
      </c>
      <c r="J36" s="18">
        <v>2.254</v>
      </c>
      <c r="K36" s="18"/>
      <c r="L36" s="19"/>
    </row>
    <row r="37" s="2" customFormat="1" ht="34" customHeight="1" spans="1:12">
      <c r="A37" s="14">
        <v>35</v>
      </c>
      <c r="B37" s="15" t="s">
        <v>80</v>
      </c>
      <c r="C37" s="16" t="s">
        <v>72</v>
      </c>
      <c r="D37" s="16" t="s">
        <v>73</v>
      </c>
      <c r="E37" s="16" t="s">
        <v>79</v>
      </c>
      <c r="F37" s="16" t="s">
        <v>17</v>
      </c>
      <c r="G37" s="16">
        <v>115</v>
      </c>
      <c r="H37" s="16"/>
      <c r="I37" s="17">
        <v>109.891</v>
      </c>
      <c r="J37" s="18">
        <v>5.10899999999999</v>
      </c>
      <c r="K37" s="18"/>
      <c r="L37" s="19"/>
    </row>
    <row r="38" s="2" customFormat="1" ht="24" customHeight="1" spans="1:12">
      <c r="A38" s="14">
        <v>36</v>
      </c>
      <c r="B38" s="15" t="s">
        <v>81</v>
      </c>
      <c r="C38" s="16" t="s">
        <v>46</v>
      </c>
      <c r="D38" s="16" t="s">
        <v>73</v>
      </c>
      <c r="E38" s="16" t="s">
        <v>79</v>
      </c>
      <c r="F38" s="16" t="s">
        <v>39</v>
      </c>
      <c r="G38" s="16">
        <v>72</v>
      </c>
      <c r="H38" s="16"/>
      <c r="I38" s="17">
        <v>50.956</v>
      </c>
      <c r="J38" s="18">
        <v>21.044</v>
      </c>
      <c r="K38" s="18"/>
      <c r="L38" s="19"/>
    </row>
    <row r="39" s="2" customFormat="1" ht="24" customHeight="1" spans="1:12">
      <c r="A39" s="14">
        <v>37</v>
      </c>
      <c r="B39" s="15" t="s">
        <v>82</v>
      </c>
      <c r="C39" s="16" t="s">
        <v>72</v>
      </c>
      <c r="D39" s="16" t="s">
        <v>73</v>
      </c>
      <c r="E39" s="16" t="s">
        <v>79</v>
      </c>
      <c r="F39" s="16" t="s">
        <v>42</v>
      </c>
      <c r="G39" s="16">
        <v>95</v>
      </c>
      <c r="H39" s="16"/>
      <c r="I39" s="17">
        <v>90.355</v>
      </c>
      <c r="J39" s="18">
        <v>4.645</v>
      </c>
      <c r="K39" s="18"/>
      <c r="L39" s="19"/>
    </row>
    <row r="40" s="2" customFormat="1" ht="24" customHeight="1" spans="1:12">
      <c r="A40" s="14">
        <v>38</v>
      </c>
      <c r="B40" s="15" t="s">
        <v>83</v>
      </c>
      <c r="C40" s="16" t="s">
        <v>72</v>
      </c>
      <c r="D40" s="16" t="s">
        <v>73</v>
      </c>
      <c r="E40" s="16" t="s">
        <v>79</v>
      </c>
      <c r="F40" s="16" t="s">
        <v>20</v>
      </c>
      <c r="G40" s="16">
        <v>80</v>
      </c>
      <c r="H40" s="16"/>
      <c r="I40" s="17">
        <v>79.785</v>
      </c>
      <c r="J40" s="18">
        <v>0.215000000000003</v>
      </c>
      <c r="K40" s="16"/>
      <c r="L40" s="19"/>
    </row>
    <row r="41" s="2" customFormat="1" ht="24" customHeight="1" spans="1:12">
      <c r="A41" s="14">
        <v>39</v>
      </c>
      <c r="B41" s="15" t="s">
        <v>84</v>
      </c>
      <c r="C41" s="16" t="s">
        <v>72</v>
      </c>
      <c r="D41" s="16" t="s">
        <v>73</v>
      </c>
      <c r="E41" s="16" t="s">
        <v>79</v>
      </c>
      <c r="F41" s="16" t="s">
        <v>70</v>
      </c>
      <c r="G41" s="16">
        <v>85</v>
      </c>
      <c r="H41" s="16"/>
      <c r="I41" s="17">
        <v>82.608</v>
      </c>
      <c r="J41" s="18">
        <v>2.392</v>
      </c>
      <c r="K41" s="18"/>
      <c r="L41" s="19"/>
    </row>
    <row r="42" s="2" customFormat="1" ht="24" customHeight="1" spans="1:12">
      <c r="A42" s="14">
        <v>40</v>
      </c>
      <c r="B42" s="15" t="s">
        <v>85</v>
      </c>
      <c r="C42" s="16" t="s">
        <v>72</v>
      </c>
      <c r="D42" s="16" t="s">
        <v>73</v>
      </c>
      <c r="E42" s="16" t="s">
        <v>79</v>
      </c>
      <c r="F42" s="16" t="s">
        <v>86</v>
      </c>
      <c r="G42" s="16">
        <v>36</v>
      </c>
      <c r="H42" s="16"/>
      <c r="I42" s="17">
        <v>34.371</v>
      </c>
      <c r="J42" s="18">
        <v>1.629</v>
      </c>
      <c r="K42" s="18"/>
      <c r="L42" s="19"/>
    </row>
    <row r="43" s="2" customFormat="1" ht="24" customHeight="1" spans="1:12">
      <c r="A43" s="14">
        <v>41</v>
      </c>
      <c r="B43" s="15" t="s">
        <v>87</v>
      </c>
      <c r="C43" s="16" t="s">
        <v>72</v>
      </c>
      <c r="D43" s="16" t="s">
        <v>73</v>
      </c>
      <c r="E43" s="16" t="s">
        <v>79</v>
      </c>
      <c r="F43" s="16" t="s">
        <v>60</v>
      </c>
      <c r="G43" s="16">
        <v>38</v>
      </c>
      <c r="H43" s="16"/>
      <c r="I43" s="17">
        <v>37.551</v>
      </c>
      <c r="J43" s="18">
        <v>0.448999999999998</v>
      </c>
      <c r="K43" s="16"/>
      <c r="L43" s="19"/>
    </row>
    <row r="44" s="2" customFormat="1" ht="24" customHeight="1" spans="1:12">
      <c r="A44" s="14">
        <v>42</v>
      </c>
      <c r="B44" s="15" t="s">
        <v>88</v>
      </c>
      <c r="C44" s="16" t="s">
        <v>72</v>
      </c>
      <c r="D44" s="16" t="s">
        <v>73</v>
      </c>
      <c r="E44" s="16" t="s">
        <v>79</v>
      </c>
      <c r="F44" s="16" t="s">
        <v>27</v>
      </c>
      <c r="G44" s="16">
        <v>126</v>
      </c>
      <c r="H44" s="16"/>
      <c r="I44" s="17">
        <v>129.0274</v>
      </c>
      <c r="J44" s="18"/>
      <c r="K44" s="22">
        <v>3.0274</v>
      </c>
      <c r="L44" s="19"/>
    </row>
    <row r="45" s="2" customFormat="1" ht="24" customHeight="1" spans="1:12">
      <c r="A45" s="14">
        <v>43</v>
      </c>
      <c r="B45" s="15" t="s">
        <v>89</v>
      </c>
      <c r="C45" s="16" t="s">
        <v>72</v>
      </c>
      <c r="D45" s="16" t="s">
        <v>73</v>
      </c>
      <c r="E45" s="16" t="s">
        <v>79</v>
      </c>
      <c r="F45" s="16" t="s">
        <v>22</v>
      </c>
      <c r="G45" s="16">
        <v>98</v>
      </c>
      <c r="H45" s="16"/>
      <c r="I45" s="17">
        <v>94.398</v>
      </c>
      <c r="J45" s="18">
        <v>3.602</v>
      </c>
      <c r="K45" s="16"/>
      <c r="L45" s="19"/>
    </row>
    <row r="46" s="2" customFormat="1" ht="24" customHeight="1" spans="1:12">
      <c r="A46" s="14">
        <v>44</v>
      </c>
      <c r="B46" s="15" t="s">
        <v>90</v>
      </c>
      <c r="C46" s="16" t="s">
        <v>72</v>
      </c>
      <c r="D46" s="16" t="s">
        <v>73</v>
      </c>
      <c r="E46" s="16" t="s">
        <v>79</v>
      </c>
      <c r="F46" s="16" t="s">
        <v>91</v>
      </c>
      <c r="G46" s="16">
        <v>116</v>
      </c>
      <c r="H46" s="16"/>
      <c r="I46" s="17">
        <v>116.2964</v>
      </c>
      <c r="J46" s="18"/>
      <c r="K46" s="22">
        <v>0.2964</v>
      </c>
      <c r="L46" s="19"/>
    </row>
    <row r="47" s="2" customFormat="1" ht="24" customHeight="1" spans="1:12">
      <c r="A47" s="14">
        <v>45</v>
      </c>
      <c r="B47" s="15" t="s">
        <v>92</v>
      </c>
      <c r="C47" s="16" t="s">
        <v>72</v>
      </c>
      <c r="D47" s="16" t="s">
        <v>73</v>
      </c>
      <c r="E47" s="16" t="s">
        <v>51</v>
      </c>
      <c r="F47" s="16" t="s">
        <v>20</v>
      </c>
      <c r="G47" s="16">
        <v>55</v>
      </c>
      <c r="H47" s="16">
        <v>54.502542</v>
      </c>
      <c r="I47" s="17">
        <f>H47</f>
        <v>54.502542</v>
      </c>
      <c r="J47" s="18">
        <f>G47-H47</f>
        <v>0.497458000000002</v>
      </c>
      <c r="K47" s="18"/>
      <c r="L47" s="19"/>
    </row>
    <row r="48" s="2" customFormat="1" ht="24" customHeight="1" spans="1:12">
      <c r="A48" s="14">
        <v>46</v>
      </c>
      <c r="B48" s="15" t="s">
        <v>93</v>
      </c>
      <c r="C48" s="16" t="s">
        <v>94</v>
      </c>
      <c r="D48" s="16" t="s">
        <v>19</v>
      </c>
      <c r="E48" s="16" t="s">
        <v>79</v>
      </c>
      <c r="F48" s="16" t="s">
        <v>95</v>
      </c>
      <c r="G48" s="16">
        <v>18</v>
      </c>
      <c r="H48" s="16"/>
      <c r="I48" s="17">
        <v>12.5846</v>
      </c>
      <c r="J48" s="18">
        <v>5.4154</v>
      </c>
      <c r="K48" s="18"/>
      <c r="L48" s="19"/>
    </row>
    <row r="49" s="2" customFormat="1" ht="24" customHeight="1" spans="1:12">
      <c r="A49" s="14">
        <v>47</v>
      </c>
      <c r="B49" s="15" t="s">
        <v>96</v>
      </c>
      <c r="C49" s="16" t="s">
        <v>94</v>
      </c>
      <c r="D49" s="16" t="s">
        <v>19</v>
      </c>
      <c r="E49" s="16" t="s">
        <v>79</v>
      </c>
      <c r="F49" s="16" t="s">
        <v>29</v>
      </c>
      <c r="G49" s="18">
        <v>90</v>
      </c>
      <c r="H49" s="18"/>
      <c r="I49" s="17">
        <v>87.805</v>
      </c>
      <c r="J49" s="18">
        <v>2.19499999999999</v>
      </c>
      <c r="K49" s="18"/>
      <c r="L49" s="21"/>
    </row>
    <row r="50" s="2" customFormat="1" ht="24" customHeight="1" spans="1:12">
      <c r="A50" s="14">
        <v>48</v>
      </c>
      <c r="B50" s="15" t="s">
        <v>97</v>
      </c>
      <c r="C50" s="16" t="s">
        <v>94</v>
      </c>
      <c r="D50" s="16" t="s">
        <v>19</v>
      </c>
      <c r="E50" s="16" t="s">
        <v>79</v>
      </c>
      <c r="F50" s="16" t="s">
        <v>49</v>
      </c>
      <c r="G50" s="16">
        <v>80</v>
      </c>
      <c r="H50" s="16"/>
      <c r="I50" s="17">
        <v>76.59</v>
      </c>
      <c r="J50" s="18">
        <v>3.41</v>
      </c>
      <c r="K50" s="18"/>
      <c r="L50" s="19"/>
    </row>
    <row r="51" s="2" customFormat="1" ht="24" customHeight="1" spans="1:12">
      <c r="A51" s="14">
        <v>49</v>
      </c>
      <c r="B51" s="15" t="s">
        <v>98</v>
      </c>
      <c r="C51" s="16" t="s">
        <v>94</v>
      </c>
      <c r="D51" s="16" t="s">
        <v>19</v>
      </c>
      <c r="E51" s="16" t="s">
        <v>79</v>
      </c>
      <c r="F51" s="16" t="s">
        <v>31</v>
      </c>
      <c r="G51" s="16">
        <v>98</v>
      </c>
      <c r="H51" s="16"/>
      <c r="I51" s="17">
        <v>89.781</v>
      </c>
      <c r="J51" s="18">
        <v>8.21899999999999</v>
      </c>
      <c r="K51" s="23"/>
      <c r="L51" s="19"/>
    </row>
    <row r="52" s="2" customFormat="1" ht="24" customHeight="1" spans="1:12">
      <c r="A52" s="14">
        <v>50</v>
      </c>
      <c r="B52" s="15" t="s">
        <v>99</v>
      </c>
      <c r="C52" s="16" t="s">
        <v>94</v>
      </c>
      <c r="D52" s="16" t="s">
        <v>19</v>
      </c>
      <c r="E52" s="16" t="s">
        <v>79</v>
      </c>
      <c r="F52" s="16" t="s">
        <v>24</v>
      </c>
      <c r="G52" s="16">
        <v>90</v>
      </c>
      <c r="H52" s="16"/>
      <c r="I52" s="17">
        <v>89.267</v>
      </c>
      <c r="J52" s="18">
        <v>0.733000000000004</v>
      </c>
      <c r="K52" s="18"/>
      <c r="L52" s="19"/>
    </row>
    <row r="53" ht="35" customHeight="1" spans="1:12">
      <c r="A53" s="14">
        <v>51</v>
      </c>
      <c r="B53" s="24" t="s">
        <v>100</v>
      </c>
      <c r="C53" s="16" t="s">
        <v>94</v>
      </c>
      <c r="D53" s="16" t="s">
        <v>19</v>
      </c>
      <c r="E53" s="18" t="s">
        <v>101</v>
      </c>
      <c r="F53" s="18" t="s">
        <v>102</v>
      </c>
      <c r="G53" s="18">
        <v>760</v>
      </c>
      <c r="H53" s="18">
        <v>754.19893</v>
      </c>
      <c r="I53" s="22">
        <f>H53</f>
        <v>754.19893</v>
      </c>
      <c r="J53" s="18">
        <f>G53-H53</f>
        <v>5.80106999999998</v>
      </c>
      <c r="K53" s="25"/>
      <c r="L53" s="25"/>
    </row>
    <row r="54" s="3" customFormat="1" ht="35" customHeight="1" spans="1:12">
      <c r="A54" s="14">
        <v>52</v>
      </c>
      <c r="B54" s="24" t="s">
        <v>103</v>
      </c>
      <c r="C54" s="16" t="s">
        <v>104</v>
      </c>
      <c r="D54" s="16" t="s">
        <v>15</v>
      </c>
      <c r="E54" s="18" t="s">
        <v>69</v>
      </c>
      <c r="F54" s="18" t="s">
        <v>70</v>
      </c>
      <c r="G54" s="18">
        <v>45</v>
      </c>
      <c r="H54" s="18">
        <v>44.626413</v>
      </c>
      <c r="I54" s="22">
        <f>H54</f>
        <v>44.626413</v>
      </c>
      <c r="J54" s="18">
        <f>G54-H54</f>
        <v>0.373587000000001</v>
      </c>
      <c r="K54" s="25"/>
      <c r="L54" s="25"/>
    </row>
    <row r="55" s="2" customFormat="1" ht="24" customHeight="1" spans="1:12">
      <c r="A55" s="18"/>
      <c r="B55" s="15" t="s">
        <v>105</v>
      </c>
      <c r="C55" s="16"/>
      <c r="D55" s="16"/>
      <c r="E55" s="16"/>
      <c r="F55" s="25"/>
      <c r="G55" s="26">
        <f>SUBTOTAL(9,G3:G54)</f>
        <v>6820.42</v>
      </c>
      <c r="H55" s="26">
        <f>SUBTOTAL(9,H3:H54)</f>
        <v>5219.714074</v>
      </c>
      <c r="I55" s="26">
        <f>SUBTOTAL(9,I3:I54)</f>
        <v>6514.726474</v>
      </c>
      <c r="J55" s="26">
        <f>SUBTOTAL(9,J3:J54)</f>
        <v>309.017326</v>
      </c>
      <c r="K55" s="26">
        <f>SUBTOTAL(9,K3:K54)</f>
        <v>3.3238</v>
      </c>
      <c r="L55" s="27"/>
    </row>
    <row r="56" ht="23" customHeight="1" spans="1:12">
      <c r="A56" s="28" t="s">
        <v>106</v>
      </c>
      <c r="B56" s="28"/>
      <c r="C56" s="28"/>
      <c r="D56" s="28"/>
      <c r="E56" s="28"/>
      <c r="F56" s="28"/>
      <c r="G56" s="28"/>
    </row>
  </sheetData>
  <autoFilter xmlns:etc="http://www.wps.cn/officeDocument/2017/etCustomData" ref="A2:L56" etc:filterBottomFollowUsedRange="0">
    <extLst/>
  </autoFilter>
  <mergeCells count="2">
    <mergeCell ref="A1:L1"/>
    <mergeCell ref="A56:G56"/>
  </mergeCells>
  <pageMargins left="0.161111111111111" right="0.161111111111111" top="0.2125" bottom="0.2125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2022-12-09T08:17:00Z</dcterms:created>
  <cp:lastPrinted>2023-12-21T03:42:00Z</cp:lastPrinted>
  <dcterms:modified xsi:type="dcterms:W3CDTF">2025-12-02T00:37:03Z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98DEC199E7EF42C0888E628B8C9D7F0F_13</vt:lpwstr>
  </property>
  <property fmtid="{D5CDD505-2E9C-101B-9397-08002B2CF9AE}" pid="3" name="KSOProductBuildVer">
    <vt:lpwstr>2052-12.1.0.23542</vt:lpwstr>
  </property>
</Properties>
</file>